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nflower" sheetId="1" r:id="rId1"/>
  </sheets>
  <definedNames>
    <definedName name="_xlnm.Print_Area" localSheetId="0">'Sunflower'!$A$1:$AF$42</definedName>
    <definedName name="_xlnm.Print_Titles" localSheetId="0">'Sunflower'!$A:$B</definedName>
  </definedNames>
  <calcPr fullCalcOnLoad="1"/>
</workbook>
</file>

<file path=xl/sharedStrings.xml><?xml version="1.0" encoding="utf-8"?>
<sst xmlns="http://schemas.openxmlformats.org/spreadsheetml/2006/main" count="93" uniqueCount="38">
  <si>
    <t>source data</t>
  </si>
  <si>
    <t>Total</t>
  </si>
  <si>
    <t>Rabi</t>
  </si>
  <si>
    <t>Kharif</t>
  </si>
  <si>
    <t xml:space="preserve">All India                             </t>
  </si>
  <si>
    <t>Summer</t>
  </si>
  <si>
    <t>West Bengal</t>
  </si>
  <si>
    <t>Rabi/Summer</t>
  </si>
  <si>
    <t>Uttar Pradesh</t>
  </si>
  <si>
    <t xml:space="preserve">Tamil Nadu  </t>
  </si>
  <si>
    <t xml:space="preserve">Rajasthan </t>
  </si>
  <si>
    <t xml:space="preserve">Punjab </t>
  </si>
  <si>
    <t xml:space="preserve">Orissa  </t>
  </si>
  <si>
    <t>Nagaland</t>
  </si>
  <si>
    <t>Maharashtra</t>
  </si>
  <si>
    <t>Madhya Pradesh</t>
  </si>
  <si>
    <t>Karnataka</t>
  </si>
  <si>
    <t xml:space="preserve">Haryana </t>
  </si>
  <si>
    <t xml:space="preserve">Bihar                                 </t>
  </si>
  <si>
    <t>Andhra Pradesh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</si>
  <si>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</si>
  <si>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</si>
  <si>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</si>
  <si>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</si>
  <si>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</si>
  <si>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</si>
  <si>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</si>
  <si>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</si>
  <si>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</si>
  <si>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</si>
  <si>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(Kgs./Hect.)</t>
  </si>
  <si>
    <t>Production ( '000 Tonnes)</t>
  </si>
  <si>
    <t>Area ( '000 Hectares)</t>
  </si>
  <si>
    <t>Season</t>
  </si>
  <si>
    <t>States</t>
  </si>
  <si>
    <r>
      <t xml:space="preserve">Estimates of  Yield of </t>
    </r>
    <r>
      <rPr>
        <b/>
        <sz val="14"/>
        <rFont val="Arial"/>
        <family val="2"/>
      </rPr>
      <t>Sunflower</t>
    </r>
  </si>
  <si>
    <r>
      <t xml:space="preserve">Estimates of Production of </t>
    </r>
    <r>
      <rPr>
        <b/>
        <sz val="14"/>
        <rFont val="Arial"/>
        <family val="2"/>
      </rPr>
      <t>Sunflower</t>
    </r>
  </si>
  <si>
    <r>
      <t xml:space="preserve">Estimates of  Area of </t>
    </r>
    <r>
      <rPr>
        <b/>
        <sz val="14"/>
        <rFont val="Arial"/>
        <family val="2"/>
      </rPr>
      <t>Sunflower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</si>
</sst>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1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 indent="1"/>
    </xf>
    <xf numFmtId="164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indent="1"/>
    </xf>
    <xf numFmtId="16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left" vertical="center" indent="1"/>
    </xf>
    <xf numFmtId="164" fontId="2" fillId="0" borderId="14" xfId="0" applyNumberFormat="1" applyFont="1" applyBorder="1" applyAlignment="1">
      <alignment/>
    </xf>
    <xf numFmtId="1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20" xfId="0" applyNumberFormat="1" applyFont="1" applyBorder="1" applyAlignment="1">
      <alignment horizontal="left" vertical="center" indent="1"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left" vertical="center" indent="1"/>
    </xf>
    <xf numFmtId="164" fontId="2" fillId="0" borderId="23" xfId="0" applyNumberFormat="1" applyFont="1" applyBorder="1" applyAlignment="1">
      <alignment/>
    </xf>
    <xf numFmtId="164" fontId="2" fillId="0" borderId="23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top" wrapText="1"/>
    </xf>
    <xf numFmtId="164" fontId="3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4"/>
  <sheetViews>
    <sheetView tabSelected="1" view="pageBreakPreview" zoomScale="60" zoomScaleNormal="8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7" sqref="S17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2" width="17.28125" style="1" customWidth="1"/>
    <col min="33" max="118" width="9.140625" style="1" customWidth="1"/>
  </cols>
  <sheetData>
    <row r="1" spans="1:32" ht="27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32"/>
      <c r="L1" s="32"/>
      <c r="M1" s="41" t="s">
        <v>36</v>
      </c>
      <c r="N1" s="41"/>
      <c r="O1" s="41"/>
      <c r="P1" s="41"/>
      <c r="Q1" s="41"/>
      <c r="R1" s="41"/>
      <c r="S1" s="41"/>
      <c r="T1" s="41"/>
      <c r="U1" s="41"/>
      <c r="V1" s="32"/>
      <c r="W1" s="41" t="s">
        <v>35</v>
      </c>
      <c r="X1" s="41"/>
      <c r="Y1" s="41"/>
      <c r="Z1" s="41"/>
      <c r="AA1" s="41"/>
      <c r="AB1" s="41"/>
      <c r="AC1" s="41"/>
      <c r="AD1" s="41"/>
      <c r="AE1" s="41"/>
      <c r="AF1" s="32"/>
    </row>
    <row r="2" spans="1:32" ht="21.75" customHeight="1">
      <c r="A2" s="39" t="s">
        <v>34</v>
      </c>
      <c r="B2" s="34" t="s">
        <v>33</v>
      </c>
      <c r="C2" s="42" t="s">
        <v>32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31</v>
      </c>
      <c r="N2" s="43"/>
      <c r="O2" s="43"/>
      <c r="P2" s="43"/>
      <c r="Q2" s="43"/>
      <c r="R2" s="43"/>
      <c r="S2" s="43"/>
      <c r="T2" s="43"/>
      <c r="U2" s="43"/>
      <c r="V2" s="44"/>
      <c r="W2" s="39" t="s">
        <v>30</v>
      </c>
      <c r="X2" s="39"/>
      <c r="Y2" s="39"/>
      <c r="Z2" s="39"/>
      <c r="AA2" s="39"/>
      <c r="AB2" s="39"/>
      <c r="AC2" s="39"/>
      <c r="AD2" s="39"/>
      <c r="AE2" s="39"/>
      <c r="AF2" s="39"/>
    </row>
    <row r="3" spans="1:118" s="28" customFormat="1" ht="36.75" customHeight="1">
      <c r="A3" s="39"/>
      <c r="B3" s="35"/>
      <c r="C3" s="31" t="s">
        <v>29</v>
      </c>
      <c r="D3" s="31" t="s">
        <v>28</v>
      </c>
      <c r="E3" s="31" t="s">
        <v>27</v>
      </c>
      <c r="F3" s="31" t="s">
        <v>26</v>
      </c>
      <c r="G3" s="31" t="s">
        <v>25</v>
      </c>
      <c r="H3" s="31" t="s">
        <v>24</v>
      </c>
      <c r="I3" s="31" t="s">
        <v>23</v>
      </c>
      <c r="J3" s="30" t="s">
        <v>22</v>
      </c>
      <c r="K3" s="30" t="s">
        <v>21</v>
      </c>
      <c r="L3" s="30" t="s">
        <v>20</v>
      </c>
      <c r="M3" s="31" t="s">
        <v>29</v>
      </c>
      <c r="N3" s="31" t="s">
        <v>28</v>
      </c>
      <c r="O3" s="31" t="s">
        <v>27</v>
      </c>
      <c r="P3" s="31" t="s">
        <v>26</v>
      </c>
      <c r="Q3" s="31" t="s">
        <v>25</v>
      </c>
      <c r="R3" s="31" t="s">
        <v>24</v>
      </c>
      <c r="S3" s="31" t="s">
        <v>23</v>
      </c>
      <c r="T3" s="30" t="s">
        <v>22</v>
      </c>
      <c r="U3" s="30" t="s">
        <v>21</v>
      </c>
      <c r="V3" s="30" t="s">
        <v>20</v>
      </c>
      <c r="W3" s="31" t="s">
        <v>29</v>
      </c>
      <c r="X3" s="31" t="s">
        <v>28</v>
      </c>
      <c r="Y3" s="31" t="s">
        <v>27</v>
      </c>
      <c r="Z3" s="31" t="s">
        <v>26</v>
      </c>
      <c r="AA3" s="31" t="s">
        <v>25</v>
      </c>
      <c r="AB3" s="31" t="s">
        <v>24</v>
      </c>
      <c r="AC3" s="31" t="s">
        <v>23</v>
      </c>
      <c r="AD3" s="30" t="s">
        <v>22</v>
      </c>
      <c r="AE3" s="30" t="s">
        <v>21</v>
      </c>
      <c r="AF3" s="30" t="s">
        <v>20</v>
      </c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</row>
    <row r="4" spans="1:32" ht="20.25" customHeight="1">
      <c r="A4" s="36" t="s">
        <v>19</v>
      </c>
      <c r="B4" s="24" t="s">
        <v>3</v>
      </c>
      <c r="C4" s="10">
        <v>22.3</v>
      </c>
      <c r="D4" s="10">
        <v>19</v>
      </c>
      <c r="E4" s="10">
        <v>14</v>
      </c>
      <c r="F4" s="10">
        <v>1</v>
      </c>
      <c r="G4" s="10">
        <v>1.9</v>
      </c>
      <c r="H4" s="10">
        <v>3.5</v>
      </c>
      <c r="I4" s="10">
        <v>7.6</v>
      </c>
      <c r="J4" s="10">
        <v>14.9</v>
      </c>
      <c r="K4" s="10">
        <v>17.6</v>
      </c>
      <c r="L4" s="10">
        <v>16.1</v>
      </c>
      <c r="M4" s="10">
        <v>11.2</v>
      </c>
      <c r="N4" s="10">
        <v>4.7</v>
      </c>
      <c r="O4" s="21">
        <v>2.2</v>
      </c>
      <c r="P4" s="10">
        <v>0.5</v>
      </c>
      <c r="Q4" s="10">
        <v>0.9</v>
      </c>
      <c r="R4" s="10">
        <v>1.7</v>
      </c>
      <c r="S4" s="10">
        <v>2.4</v>
      </c>
      <c r="T4" s="10">
        <v>5.1</v>
      </c>
      <c r="U4" s="10">
        <v>6.8</v>
      </c>
      <c r="V4" s="10">
        <v>8.4</v>
      </c>
      <c r="W4" s="9">
        <f aca="true" t="shared" si="0" ref="W4:AF6">M4/C4*1000</f>
        <v>502.2421524663677</v>
      </c>
      <c r="X4" s="9">
        <f t="shared" si="0"/>
        <v>247.3684210526316</v>
      </c>
      <c r="Y4" s="9">
        <f t="shared" si="0"/>
        <v>157.14285714285717</v>
      </c>
      <c r="Z4" s="9">
        <f t="shared" si="0"/>
        <v>500</v>
      </c>
      <c r="AA4" s="9">
        <f t="shared" si="0"/>
        <v>473.68421052631584</v>
      </c>
      <c r="AB4" s="9">
        <f t="shared" si="0"/>
        <v>485.7142857142857</v>
      </c>
      <c r="AC4" s="9">
        <f t="shared" si="0"/>
        <v>315.7894736842105</v>
      </c>
      <c r="AD4" s="9">
        <f t="shared" si="0"/>
        <v>342.28187919463085</v>
      </c>
      <c r="AE4" s="20">
        <f t="shared" si="0"/>
        <v>386.3636363636363</v>
      </c>
      <c r="AF4" s="20">
        <f t="shared" si="0"/>
        <v>521.7391304347826</v>
      </c>
    </row>
    <row r="5" spans="1:32" ht="20.25" customHeight="1">
      <c r="A5" s="37"/>
      <c r="B5" s="24" t="s">
        <v>7</v>
      </c>
      <c r="C5" s="10"/>
      <c r="D5" s="10"/>
      <c r="E5" s="10"/>
      <c r="F5" s="10"/>
      <c r="G5" s="10"/>
      <c r="H5" s="10">
        <v>2.4</v>
      </c>
      <c r="I5" s="10">
        <v>5.1</v>
      </c>
      <c r="J5" s="10">
        <v>10</v>
      </c>
      <c r="K5" s="10">
        <v>11.8</v>
      </c>
      <c r="L5" s="10">
        <v>10.7</v>
      </c>
      <c r="M5" s="10"/>
      <c r="N5" s="10"/>
      <c r="O5" s="21"/>
      <c r="P5" s="10"/>
      <c r="Q5" s="10"/>
      <c r="R5" s="10">
        <v>1.2</v>
      </c>
      <c r="S5" s="10">
        <v>1.6</v>
      </c>
      <c r="T5" s="10">
        <v>3.7</v>
      </c>
      <c r="U5" s="10">
        <v>4.5</v>
      </c>
      <c r="V5" s="10">
        <v>5.6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>
        <f t="shared" si="0"/>
        <v>500</v>
      </c>
      <c r="AC5" s="9">
        <f t="shared" si="0"/>
        <v>313.7254901960785</v>
      </c>
      <c r="AD5" s="9">
        <f t="shared" si="0"/>
        <v>370</v>
      </c>
      <c r="AE5" s="20">
        <f t="shared" si="0"/>
        <v>381.35593220338984</v>
      </c>
      <c r="AF5" s="20">
        <f t="shared" si="0"/>
        <v>523.3644859813083</v>
      </c>
    </row>
    <row r="6" spans="1:32" ht="20.25" customHeight="1">
      <c r="A6" s="38"/>
      <c r="B6" s="24" t="s">
        <v>1</v>
      </c>
      <c r="C6" s="10">
        <f aca="true" t="shared" si="1" ref="C6:V6">C5+C4</f>
        <v>22.3</v>
      </c>
      <c r="D6" s="10">
        <f t="shared" si="1"/>
        <v>19</v>
      </c>
      <c r="E6" s="10">
        <f t="shared" si="1"/>
        <v>14</v>
      </c>
      <c r="F6" s="10">
        <f t="shared" si="1"/>
        <v>1</v>
      </c>
      <c r="G6" s="10">
        <f t="shared" si="1"/>
        <v>1.9</v>
      </c>
      <c r="H6" s="10">
        <f t="shared" si="1"/>
        <v>5.9</v>
      </c>
      <c r="I6" s="10">
        <f t="shared" si="1"/>
        <v>12.7</v>
      </c>
      <c r="J6" s="10">
        <f t="shared" si="1"/>
        <v>24.9</v>
      </c>
      <c r="K6" s="10">
        <f t="shared" si="1"/>
        <v>29.400000000000002</v>
      </c>
      <c r="L6" s="10">
        <f t="shared" si="1"/>
        <v>26.8</v>
      </c>
      <c r="M6" s="10">
        <f t="shared" si="1"/>
        <v>11.2</v>
      </c>
      <c r="N6" s="10">
        <f t="shared" si="1"/>
        <v>4.7</v>
      </c>
      <c r="O6" s="10">
        <f t="shared" si="1"/>
        <v>2.2</v>
      </c>
      <c r="P6" s="10">
        <f t="shared" si="1"/>
        <v>0.5</v>
      </c>
      <c r="Q6" s="10">
        <f t="shared" si="1"/>
        <v>0.9</v>
      </c>
      <c r="R6" s="10">
        <f t="shared" si="1"/>
        <v>2.9</v>
      </c>
      <c r="S6" s="10">
        <f t="shared" si="1"/>
        <v>4</v>
      </c>
      <c r="T6" s="10">
        <f t="shared" si="1"/>
        <v>8.8</v>
      </c>
      <c r="U6" s="10">
        <f t="shared" si="1"/>
        <v>11.3</v>
      </c>
      <c r="V6" s="10">
        <f t="shared" si="1"/>
        <v>14</v>
      </c>
      <c r="W6" s="9">
        <f t="shared" si="0"/>
        <v>502.2421524663677</v>
      </c>
      <c r="X6" s="9">
        <f t="shared" si="0"/>
        <v>247.3684210526316</v>
      </c>
      <c r="Y6" s="9">
        <f t="shared" si="0"/>
        <v>157.14285714285717</v>
      </c>
      <c r="Z6" s="9">
        <f t="shared" si="0"/>
        <v>500</v>
      </c>
      <c r="AA6" s="9">
        <f t="shared" si="0"/>
        <v>473.68421052631584</v>
      </c>
      <c r="AB6" s="9">
        <f t="shared" si="0"/>
        <v>491.5254237288135</v>
      </c>
      <c r="AC6" s="9">
        <f t="shared" si="0"/>
        <v>314.96062992125985</v>
      </c>
      <c r="AD6" s="9">
        <f t="shared" si="0"/>
        <v>353.41365461847397</v>
      </c>
      <c r="AE6" s="20">
        <f t="shared" si="0"/>
        <v>384.3537414965986</v>
      </c>
      <c r="AF6" s="20">
        <f t="shared" si="0"/>
        <v>522.3880597014925</v>
      </c>
    </row>
    <row r="7" spans="1:32" ht="20.25" customHeight="1">
      <c r="A7" s="36" t="s">
        <v>18</v>
      </c>
      <c r="B7" s="24" t="s">
        <v>3</v>
      </c>
      <c r="C7" s="10">
        <v>6.4</v>
      </c>
      <c r="D7" s="10">
        <v>3.2</v>
      </c>
      <c r="E7" s="10">
        <v>1.6</v>
      </c>
      <c r="F7" s="10">
        <v>0.8</v>
      </c>
      <c r="G7" s="10">
        <v>1</v>
      </c>
      <c r="H7" s="10">
        <v>0.4</v>
      </c>
      <c r="I7" s="10">
        <v>0.4</v>
      </c>
      <c r="J7" s="10">
        <v>0.2</v>
      </c>
      <c r="K7" s="10">
        <v>0.3</v>
      </c>
      <c r="L7" s="10">
        <v>0.2</v>
      </c>
      <c r="M7" s="10">
        <v>4.2</v>
      </c>
      <c r="N7" s="10">
        <v>0</v>
      </c>
      <c r="O7" s="10">
        <v>0</v>
      </c>
      <c r="P7" s="10">
        <v>0.3</v>
      </c>
      <c r="Q7" s="10">
        <v>0.3</v>
      </c>
      <c r="R7" s="10">
        <v>0.2</v>
      </c>
      <c r="S7" s="10">
        <v>0.1</v>
      </c>
      <c r="T7" s="10">
        <v>0.1</v>
      </c>
      <c r="U7" s="10">
        <v>0.1</v>
      </c>
      <c r="V7" s="10">
        <v>0.1</v>
      </c>
      <c r="W7" s="9">
        <f>M7/C7*1000</f>
        <v>656.25</v>
      </c>
      <c r="X7" s="9">
        <f>N7/D7*1000</f>
        <v>0</v>
      </c>
      <c r="Y7" s="9"/>
      <c r="Z7" s="9"/>
      <c r="AA7" s="9"/>
      <c r="AB7" s="9"/>
      <c r="AC7" s="9"/>
      <c r="AD7" s="9"/>
      <c r="AE7" s="20"/>
      <c r="AF7" s="20"/>
    </row>
    <row r="8" spans="1:32" ht="20.25" customHeight="1">
      <c r="A8" s="37"/>
      <c r="B8" s="24" t="s">
        <v>7</v>
      </c>
      <c r="C8" s="10"/>
      <c r="D8" s="10"/>
      <c r="E8" s="10"/>
      <c r="F8" s="10"/>
      <c r="G8" s="10"/>
      <c r="H8" s="10">
        <v>0.3</v>
      </c>
      <c r="I8" s="10">
        <v>0.2</v>
      </c>
      <c r="J8" s="10">
        <v>0.2</v>
      </c>
      <c r="K8" s="10">
        <v>0.2</v>
      </c>
      <c r="L8" s="10">
        <v>0.2</v>
      </c>
      <c r="M8" s="10"/>
      <c r="N8" s="10"/>
      <c r="O8" s="10"/>
      <c r="P8" s="10"/>
      <c r="Q8" s="10"/>
      <c r="R8" s="10"/>
      <c r="S8" s="10">
        <v>0.1</v>
      </c>
      <c r="T8" s="10">
        <v>0.1</v>
      </c>
      <c r="U8" s="10">
        <v>0.1</v>
      </c>
      <c r="V8" s="10"/>
      <c r="W8" s="9"/>
      <c r="X8" s="9"/>
      <c r="Y8" s="9"/>
      <c r="Z8" s="9"/>
      <c r="AA8" s="9" t="e">
        <f aca="true" t="shared" si="2" ref="AA8:AA19">Q8/G8*1000</f>
        <v>#DIV/0!</v>
      </c>
      <c r="AB8" s="9">
        <f aca="true" t="shared" si="3" ref="AB8:AB19">R8/H8*1000</f>
        <v>0</v>
      </c>
      <c r="AC8" s="9">
        <f aca="true" t="shared" si="4" ref="AC8:AC19">S8/I8*1000</f>
        <v>500</v>
      </c>
      <c r="AD8" s="9">
        <f aca="true" t="shared" si="5" ref="AD8:AD19">T8/J8*1000</f>
        <v>500</v>
      </c>
      <c r="AE8" s="20">
        <f aca="true" t="shared" si="6" ref="AE8:AE19">U8/K8*1000</f>
        <v>500</v>
      </c>
      <c r="AF8" s="20">
        <f aca="true" t="shared" si="7" ref="AF8:AF19">V8/L8*1000</f>
        <v>0</v>
      </c>
    </row>
    <row r="9" spans="1:32" ht="20.25" customHeight="1">
      <c r="A9" s="38"/>
      <c r="B9" s="24" t="s">
        <v>1</v>
      </c>
      <c r="C9" s="10">
        <f aca="true" t="shared" si="8" ref="C9:V9">C8+C7</f>
        <v>6.4</v>
      </c>
      <c r="D9" s="10">
        <f t="shared" si="8"/>
        <v>3.2</v>
      </c>
      <c r="E9" s="10">
        <f t="shared" si="8"/>
        <v>1.6</v>
      </c>
      <c r="F9" s="10">
        <f t="shared" si="8"/>
        <v>0.8</v>
      </c>
      <c r="G9" s="10">
        <f t="shared" si="8"/>
        <v>1</v>
      </c>
      <c r="H9" s="10">
        <f t="shared" si="8"/>
        <v>0.7</v>
      </c>
      <c r="I9" s="10">
        <f t="shared" si="8"/>
        <v>0.6000000000000001</v>
      </c>
      <c r="J9" s="10">
        <f t="shared" si="8"/>
        <v>0.4</v>
      </c>
      <c r="K9" s="10">
        <f t="shared" si="8"/>
        <v>0.5</v>
      </c>
      <c r="L9" s="10">
        <f t="shared" si="8"/>
        <v>0.4</v>
      </c>
      <c r="M9" s="10">
        <f t="shared" si="8"/>
        <v>4.2</v>
      </c>
      <c r="N9" s="10">
        <f t="shared" si="8"/>
        <v>0</v>
      </c>
      <c r="O9" s="10">
        <f t="shared" si="8"/>
        <v>0</v>
      </c>
      <c r="P9" s="10">
        <f t="shared" si="8"/>
        <v>0.3</v>
      </c>
      <c r="Q9" s="10">
        <f t="shared" si="8"/>
        <v>0.3</v>
      </c>
      <c r="R9" s="10">
        <f t="shared" si="8"/>
        <v>0.2</v>
      </c>
      <c r="S9" s="10">
        <f t="shared" si="8"/>
        <v>0.2</v>
      </c>
      <c r="T9" s="10">
        <f t="shared" si="8"/>
        <v>0.2</v>
      </c>
      <c r="U9" s="10">
        <f t="shared" si="8"/>
        <v>0.2</v>
      </c>
      <c r="V9" s="10">
        <f t="shared" si="8"/>
        <v>0.1</v>
      </c>
      <c r="W9" s="9">
        <f>M9/C9*1000</f>
        <v>656.25</v>
      </c>
      <c r="X9" s="9">
        <f>N9/D9*1000</f>
        <v>0</v>
      </c>
      <c r="Y9" s="9">
        <f>O9/E9*1000</f>
        <v>0</v>
      </c>
      <c r="Z9" s="9">
        <f>P9/F9*1000</f>
        <v>374.99999999999994</v>
      </c>
      <c r="AA9" s="9">
        <f t="shared" si="2"/>
        <v>300</v>
      </c>
      <c r="AB9" s="9">
        <f t="shared" si="3"/>
        <v>285.7142857142858</v>
      </c>
      <c r="AC9" s="9">
        <f t="shared" si="4"/>
        <v>333.3333333333333</v>
      </c>
      <c r="AD9" s="9">
        <f t="shared" si="5"/>
        <v>500</v>
      </c>
      <c r="AE9" s="20">
        <f t="shared" si="6"/>
        <v>400</v>
      </c>
      <c r="AF9" s="20">
        <f t="shared" si="7"/>
        <v>250</v>
      </c>
    </row>
    <row r="10" spans="1:32" ht="20.25" customHeight="1">
      <c r="A10" s="25" t="s">
        <v>17</v>
      </c>
      <c r="B10" s="24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1"/>
      <c r="P10" s="10"/>
      <c r="Q10" s="10"/>
      <c r="R10" s="10"/>
      <c r="S10" s="10"/>
      <c r="T10" s="10"/>
      <c r="U10" s="10"/>
      <c r="V10" s="10"/>
      <c r="W10" s="9"/>
      <c r="X10" s="9"/>
      <c r="Y10" s="9"/>
      <c r="Z10" s="9" t="e">
        <f>P10/F10*1000</f>
        <v>#DIV/0!</v>
      </c>
      <c r="AA10" s="9" t="e">
        <f t="shared" si="2"/>
        <v>#DIV/0!</v>
      </c>
      <c r="AB10" s="9" t="e">
        <f t="shared" si="3"/>
        <v>#DIV/0!</v>
      </c>
      <c r="AC10" s="9" t="e">
        <f t="shared" si="4"/>
        <v>#DIV/0!</v>
      </c>
      <c r="AD10" s="9" t="e">
        <f t="shared" si="5"/>
        <v>#DIV/0!</v>
      </c>
      <c r="AE10" s="20" t="e">
        <f t="shared" si="6"/>
        <v>#DIV/0!</v>
      </c>
      <c r="AF10" s="20" t="e">
        <f t="shared" si="7"/>
        <v>#DIV/0!</v>
      </c>
    </row>
    <row r="11" spans="1:32" ht="20.25" customHeight="1">
      <c r="A11" s="33" t="s">
        <v>16</v>
      </c>
      <c r="B11" s="24" t="s">
        <v>3</v>
      </c>
      <c r="C11" s="10">
        <v>29.9</v>
      </c>
      <c r="D11" s="10">
        <v>51.6</v>
      </c>
      <c r="E11" s="10">
        <v>52.2</v>
      </c>
      <c r="F11" s="10">
        <v>19.9</v>
      </c>
      <c r="G11" s="10">
        <v>37.7</v>
      </c>
      <c r="H11" s="10">
        <v>58.6</v>
      </c>
      <c r="I11" s="10">
        <v>117.3</v>
      </c>
      <c r="J11" s="10">
        <v>200.3</v>
      </c>
      <c r="K11" s="10">
        <v>267</v>
      </c>
      <c r="L11" s="10">
        <v>225.6</v>
      </c>
      <c r="M11" s="10">
        <v>29.9</v>
      </c>
      <c r="N11" s="10">
        <v>51.6</v>
      </c>
      <c r="O11" s="21">
        <v>51.6</v>
      </c>
      <c r="P11" s="10">
        <v>15.3</v>
      </c>
      <c r="Q11" s="10">
        <v>16.5</v>
      </c>
      <c r="R11" s="10">
        <v>30.1</v>
      </c>
      <c r="S11" s="10">
        <v>47.7</v>
      </c>
      <c r="T11" s="10">
        <v>96.6</v>
      </c>
      <c r="U11" s="10">
        <v>142.3</v>
      </c>
      <c r="V11" s="10">
        <v>72.1</v>
      </c>
      <c r="W11" s="9">
        <f aca="true" t="shared" si="9" ref="W11:Y13">M11/C11*1000</f>
        <v>1000</v>
      </c>
      <c r="X11" s="9">
        <f t="shared" si="9"/>
        <v>1000</v>
      </c>
      <c r="Y11" s="9">
        <f t="shared" si="9"/>
        <v>988.5057471264367</v>
      </c>
      <c r="Z11" s="9">
        <f>P11/F11*1000</f>
        <v>768.8442211055277</v>
      </c>
      <c r="AA11" s="9">
        <f t="shared" si="2"/>
        <v>437.6657824933687</v>
      </c>
      <c r="AB11" s="9">
        <f t="shared" si="3"/>
        <v>513.6518771331058</v>
      </c>
      <c r="AC11" s="9">
        <f t="shared" si="4"/>
        <v>406.6496163682865</v>
      </c>
      <c r="AD11" s="9">
        <f t="shared" si="5"/>
        <v>482.2765851223165</v>
      </c>
      <c r="AE11" s="20">
        <f t="shared" si="6"/>
        <v>532.9588014981274</v>
      </c>
      <c r="AF11" s="20">
        <f t="shared" si="7"/>
        <v>319.5921985815603</v>
      </c>
    </row>
    <row r="12" spans="1:32" ht="20.25" customHeight="1">
      <c r="A12" s="33"/>
      <c r="B12" s="24" t="s">
        <v>7</v>
      </c>
      <c r="C12" s="10"/>
      <c r="D12" s="10"/>
      <c r="E12" s="10"/>
      <c r="F12" s="10"/>
      <c r="G12" s="10"/>
      <c r="H12" s="10">
        <v>39.1</v>
      </c>
      <c r="I12" s="10">
        <v>78.3</v>
      </c>
      <c r="J12" s="10">
        <v>133.5</v>
      </c>
      <c r="K12" s="10">
        <v>178</v>
      </c>
      <c r="L12" s="10">
        <v>150.4</v>
      </c>
      <c r="M12" s="10"/>
      <c r="N12" s="10"/>
      <c r="O12" s="21"/>
      <c r="P12" s="10"/>
      <c r="Q12" s="10"/>
      <c r="R12" s="10">
        <v>20.1</v>
      </c>
      <c r="S12" s="10">
        <v>31.9</v>
      </c>
      <c r="T12" s="10">
        <v>64.4</v>
      </c>
      <c r="U12" s="10">
        <v>94.9</v>
      </c>
      <c r="V12" s="10">
        <v>48</v>
      </c>
      <c r="W12" s="9" t="e">
        <f t="shared" si="9"/>
        <v>#DIV/0!</v>
      </c>
      <c r="X12" s="9" t="e">
        <f t="shared" si="9"/>
        <v>#DIV/0!</v>
      </c>
      <c r="Y12" s="9" t="e">
        <f t="shared" si="9"/>
        <v>#DIV/0!</v>
      </c>
      <c r="Z12" s="9" t="e">
        <f>P12/F12*1000</f>
        <v>#DIV/0!</v>
      </c>
      <c r="AA12" s="9" t="e">
        <f t="shared" si="2"/>
        <v>#DIV/0!</v>
      </c>
      <c r="AB12" s="9">
        <f t="shared" si="3"/>
        <v>514.0664961636828</v>
      </c>
      <c r="AC12" s="9">
        <f t="shared" si="4"/>
        <v>407.4074074074074</v>
      </c>
      <c r="AD12" s="9">
        <f t="shared" si="5"/>
        <v>482.3970037453184</v>
      </c>
      <c r="AE12" s="20">
        <f t="shared" si="6"/>
        <v>533.1460674157304</v>
      </c>
      <c r="AF12" s="20">
        <f t="shared" si="7"/>
        <v>319.1489361702127</v>
      </c>
    </row>
    <row r="13" spans="1:32" ht="20.25" customHeight="1">
      <c r="A13" s="33"/>
      <c r="B13" s="24" t="s">
        <v>1</v>
      </c>
      <c r="C13" s="10">
        <f aca="true" t="shared" si="10" ref="C13:V13">C12+C11</f>
        <v>29.9</v>
      </c>
      <c r="D13" s="10">
        <f t="shared" si="10"/>
        <v>51.6</v>
      </c>
      <c r="E13" s="10">
        <f t="shared" si="10"/>
        <v>52.2</v>
      </c>
      <c r="F13" s="10">
        <f t="shared" si="10"/>
        <v>19.9</v>
      </c>
      <c r="G13" s="10">
        <f t="shared" si="10"/>
        <v>37.7</v>
      </c>
      <c r="H13" s="10">
        <f t="shared" si="10"/>
        <v>97.7</v>
      </c>
      <c r="I13" s="10">
        <f t="shared" si="10"/>
        <v>195.6</v>
      </c>
      <c r="J13" s="10">
        <f t="shared" si="10"/>
        <v>333.8</v>
      </c>
      <c r="K13" s="10">
        <f t="shared" si="10"/>
        <v>445</v>
      </c>
      <c r="L13" s="10">
        <f t="shared" si="10"/>
        <v>376</v>
      </c>
      <c r="M13" s="10">
        <f t="shared" si="10"/>
        <v>29.9</v>
      </c>
      <c r="N13" s="10">
        <f t="shared" si="10"/>
        <v>51.6</v>
      </c>
      <c r="O13" s="10">
        <f t="shared" si="10"/>
        <v>51.6</v>
      </c>
      <c r="P13" s="10">
        <f t="shared" si="10"/>
        <v>15.3</v>
      </c>
      <c r="Q13" s="10">
        <f t="shared" si="10"/>
        <v>16.5</v>
      </c>
      <c r="R13" s="10">
        <f t="shared" si="10"/>
        <v>50.2</v>
      </c>
      <c r="S13" s="10">
        <f t="shared" si="10"/>
        <v>79.6</v>
      </c>
      <c r="T13" s="10">
        <f t="shared" si="10"/>
        <v>161</v>
      </c>
      <c r="U13" s="10">
        <f t="shared" si="10"/>
        <v>237.20000000000002</v>
      </c>
      <c r="V13" s="10">
        <f t="shared" si="10"/>
        <v>120.1</v>
      </c>
      <c r="W13" s="9">
        <f t="shared" si="9"/>
        <v>1000</v>
      </c>
      <c r="X13" s="9">
        <f t="shared" si="9"/>
        <v>1000</v>
      </c>
      <c r="Y13" s="9">
        <f t="shared" si="9"/>
        <v>988.5057471264367</v>
      </c>
      <c r="Z13" s="9">
        <f>P13/F13*1000</f>
        <v>768.8442211055277</v>
      </c>
      <c r="AA13" s="9">
        <f t="shared" si="2"/>
        <v>437.6657824933687</v>
      </c>
      <c r="AB13" s="9">
        <f t="shared" si="3"/>
        <v>513.8178096212896</v>
      </c>
      <c r="AC13" s="9">
        <f t="shared" si="4"/>
        <v>406.95296523517385</v>
      </c>
      <c r="AD13" s="9">
        <f t="shared" si="5"/>
        <v>482.3247453565009</v>
      </c>
      <c r="AE13" s="20">
        <f t="shared" si="6"/>
        <v>533.0337078651686</v>
      </c>
      <c r="AF13" s="20">
        <f t="shared" si="7"/>
        <v>319.4148936170212</v>
      </c>
    </row>
    <row r="14" spans="1:32" ht="20.25" customHeight="1">
      <c r="A14" s="33" t="s">
        <v>15</v>
      </c>
      <c r="B14" s="24" t="s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1"/>
      <c r="P14" s="10"/>
      <c r="Q14" s="10"/>
      <c r="R14" s="10"/>
      <c r="S14" s="10"/>
      <c r="T14" s="10"/>
      <c r="U14" s="10"/>
      <c r="V14" s="10"/>
      <c r="W14" s="9"/>
      <c r="X14" s="9"/>
      <c r="Y14" s="9"/>
      <c r="Z14" s="9"/>
      <c r="AA14" s="9" t="e">
        <f t="shared" si="2"/>
        <v>#DIV/0!</v>
      </c>
      <c r="AB14" s="9" t="e">
        <f t="shared" si="3"/>
        <v>#DIV/0!</v>
      </c>
      <c r="AC14" s="9" t="e">
        <f t="shared" si="4"/>
        <v>#DIV/0!</v>
      </c>
      <c r="AD14" s="9" t="e">
        <f t="shared" si="5"/>
        <v>#DIV/0!</v>
      </c>
      <c r="AE14" s="20" t="e">
        <f t="shared" si="6"/>
        <v>#DIV/0!</v>
      </c>
      <c r="AF14" s="20" t="e">
        <f t="shared" si="7"/>
        <v>#DIV/0!</v>
      </c>
    </row>
    <row r="15" spans="1:32" ht="20.25" customHeight="1">
      <c r="A15" s="33"/>
      <c r="B15" s="24" t="s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1"/>
      <c r="P15" s="10"/>
      <c r="Q15" s="10"/>
      <c r="R15" s="10"/>
      <c r="S15" s="10"/>
      <c r="T15" s="10"/>
      <c r="U15" s="10"/>
      <c r="V15" s="10"/>
      <c r="W15" s="9"/>
      <c r="X15" s="9"/>
      <c r="Y15" s="9"/>
      <c r="Z15" s="9" t="e">
        <f>P15/F15*1000</f>
        <v>#DIV/0!</v>
      </c>
      <c r="AA15" s="9" t="e">
        <f t="shared" si="2"/>
        <v>#DIV/0!</v>
      </c>
      <c r="AB15" s="9" t="e">
        <f t="shared" si="3"/>
        <v>#DIV/0!</v>
      </c>
      <c r="AC15" s="9" t="e">
        <f t="shared" si="4"/>
        <v>#DIV/0!</v>
      </c>
      <c r="AD15" s="9" t="e">
        <f t="shared" si="5"/>
        <v>#DIV/0!</v>
      </c>
      <c r="AE15" s="20" t="e">
        <f t="shared" si="6"/>
        <v>#DIV/0!</v>
      </c>
      <c r="AF15" s="20" t="e">
        <f t="shared" si="7"/>
        <v>#DIV/0!</v>
      </c>
    </row>
    <row r="16" spans="1:32" ht="20.25" customHeight="1">
      <c r="A16" s="33"/>
      <c r="B16" s="24" t="s">
        <v>1</v>
      </c>
      <c r="C16" s="10">
        <f aca="true" t="shared" si="11" ref="C16:V16">C15+C14</f>
        <v>0</v>
      </c>
      <c r="D16" s="10">
        <f t="shared" si="11"/>
        <v>0</v>
      </c>
      <c r="E16" s="10">
        <f t="shared" si="11"/>
        <v>0</v>
      </c>
      <c r="F16" s="10">
        <f t="shared" si="11"/>
        <v>0</v>
      </c>
      <c r="G16" s="10">
        <f t="shared" si="11"/>
        <v>0</v>
      </c>
      <c r="H16" s="10">
        <f t="shared" si="11"/>
        <v>0</v>
      </c>
      <c r="I16" s="10">
        <f t="shared" si="11"/>
        <v>0</v>
      </c>
      <c r="J16" s="10">
        <f t="shared" si="11"/>
        <v>0</v>
      </c>
      <c r="K16" s="10">
        <f t="shared" si="11"/>
        <v>0</v>
      </c>
      <c r="L16" s="10">
        <f t="shared" si="11"/>
        <v>0</v>
      </c>
      <c r="M16" s="10">
        <f t="shared" si="11"/>
        <v>0</v>
      </c>
      <c r="N16" s="10">
        <f t="shared" si="11"/>
        <v>0</v>
      </c>
      <c r="O16" s="10">
        <f t="shared" si="11"/>
        <v>0</v>
      </c>
      <c r="P16" s="10">
        <f t="shared" si="11"/>
        <v>0</v>
      </c>
      <c r="Q16" s="10">
        <f t="shared" si="11"/>
        <v>0</v>
      </c>
      <c r="R16" s="10">
        <f t="shared" si="11"/>
        <v>0</v>
      </c>
      <c r="S16" s="10">
        <f t="shared" si="11"/>
        <v>0</v>
      </c>
      <c r="T16" s="10">
        <f t="shared" si="11"/>
        <v>0</v>
      </c>
      <c r="U16" s="10">
        <f t="shared" si="11"/>
        <v>0</v>
      </c>
      <c r="V16" s="10">
        <f t="shared" si="11"/>
        <v>0</v>
      </c>
      <c r="W16" s="9"/>
      <c r="X16" s="9"/>
      <c r="Y16" s="9"/>
      <c r="Z16" s="9" t="e">
        <f>P16/F16*1000</f>
        <v>#DIV/0!</v>
      </c>
      <c r="AA16" s="9" t="e">
        <f t="shared" si="2"/>
        <v>#DIV/0!</v>
      </c>
      <c r="AB16" s="9" t="e">
        <f t="shared" si="3"/>
        <v>#DIV/0!</v>
      </c>
      <c r="AC16" s="9" t="e">
        <f t="shared" si="4"/>
        <v>#DIV/0!</v>
      </c>
      <c r="AD16" s="9" t="e">
        <f t="shared" si="5"/>
        <v>#DIV/0!</v>
      </c>
      <c r="AE16" s="20" t="e">
        <f t="shared" si="6"/>
        <v>#DIV/0!</v>
      </c>
      <c r="AF16" s="20" t="e">
        <f t="shared" si="7"/>
        <v>#DIV/0!</v>
      </c>
    </row>
    <row r="17" spans="1:32" ht="20.25" customHeight="1">
      <c r="A17" s="40" t="s">
        <v>14</v>
      </c>
      <c r="B17" s="24" t="s">
        <v>3</v>
      </c>
      <c r="C17" s="10">
        <v>24.4</v>
      </c>
      <c r="D17" s="10">
        <v>21.1</v>
      </c>
      <c r="E17" s="10">
        <v>20.9</v>
      </c>
      <c r="F17" s="10">
        <v>30</v>
      </c>
      <c r="G17" s="10">
        <v>63.3</v>
      </c>
      <c r="H17" s="10">
        <v>85.6</v>
      </c>
      <c r="I17" s="10">
        <v>116.1</v>
      </c>
      <c r="J17" s="10">
        <v>179.7</v>
      </c>
      <c r="K17" s="10">
        <v>194.9</v>
      </c>
      <c r="L17" s="10">
        <v>194.9</v>
      </c>
      <c r="M17" s="10">
        <v>24.4</v>
      </c>
      <c r="N17" s="10">
        <v>1.1</v>
      </c>
      <c r="O17" s="21">
        <v>9.3</v>
      </c>
      <c r="P17" s="10">
        <v>12</v>
      </c>
      <c r="Q17" s="10">
        <v>39.9</v>
      </c>
      <c r="R17" s="10">
        <v>55.3</v>
      </c>
      <c r="S17" s="10">
        <v>69</v>
      </c>
      <c r="T17" s="10">
        <v>65</v>
      </c>
      <c r="U17" s="10">
        <v>102</v>
      </c>
      <c r="V17" s="10">
        <v>81.3</v>
      </c>
      <c r="W17" s="9">
        <f aca="true" t="shared" si="12" ref="W17:Y19">M17/C17*1000</f>
        <v>1000</v>
      </c>
      <c r="X17" s="9">
        <f t="shared" si="12"/>
        <v>52.13270142180095</v>
      </c>
      <c r="Y17" s="9">
        <f t="shared" si="12"/>
        <v>444.97607655502395</v>
      </c>
      <c r="Z17" s="9">
        <f>P17/F17*1000</f>
        <v>400</v>
      </c>
      <c r="AA17" s="9">
        <f t="shared" si="2"/>
        <v>630.3317535545024</v>
      </c>
      <c r="AB17" s="9">
        <f t="shared" si="3"/>
        <v>646.0280373831775</v>
      </c>
      <c r="AC17" s="9">
        <f t="shared" si="4"/>
        <v>594.3152454780361</v>
      </c>
      <c r="AD17" s="9">
        <f t="shared" si="5"/>
        <v>361.71396772398447</v>
      </c>
      <c r="AE17" s="20">
        <f t="shared" si="6"/>
        <v>523.3453052847614</v>
      </c>
      <c r="AF17" s="20">
        <f t="shared" si="7"/>
        <v>417.1369933299128</v>
      </c>
    </row>
    <row r="18" spans="1:32" ht="20.25" customHeight="1">
      <c r="A18" s="40"/>
      <c r="B18" s="24" t="s">
        <v>7</v>
      </c>
      <c r="C18" s="10"/>
      <c r="D18" s="10"/>
      <c r="E18" s="10"/>
      <c r="F18" s="10"/>
      <c r="G18" s="10"/>
      <c r="H18" s="10">
        <v>57.1</v>
      </c>
      <c r="I18" s="10">
        <v>77.4</v>
      </c>
      <c r="J18" s="10">
        <v>119.9</v>
      </c>
      <c r="K18" s="10">
        <v>130</v>
      </c>
      <c r="L18" s="10">
        <v>129.9</v>
      </c>
      <c r="M18" s="10"/>
      <c r="N18" s="10"/>
      <c r="O18" s="21"/>
      <c r="P18" s="10"/>
      <c r="Q18" s="10"/>
      <c r="R18" s="10">
        <v>36.8</v>
      </c>
      <c r="S18" s="10">
        <v>46</v>
      </c>
      <c r="T18" s="10">
        <v>43.6</v>
      </c>
      <c r="U18" s="10">
        <v>68</v>
      </c>
      <c r="V18" s="10">
        <v>54.2</v>
      </c>
      <c r="W18" s="9" t="e">
        <f t="shared" si="12"/>
        <v>#DIV/0!</v>
      </c>
      <c r="X18" s="9" t="e">
        <f t="shared" si="12"/>
        <v>#DIV/0!</v>
      </c>
      <c r="Y18" s="9" t="e">
        <f t="shared" si="12"/>
        <v>#DIV/0!</v>
      </c>
      <c r="Z18" s="9" t="e">
        <f>P18/F18*1000</f>
        <v>#DIV/0!</v>
      </c>
      <c r="AA18" s="9" t="e">
        <f t="shared" si="2"/>
        <v>#DIV/0!</v>
      </c>
      <c r="AB18" s="9">
        <f t="shared" si="3"/>
        <v>644.4833625218913</v>
      </c>
      <c r="AC18" s="9">
        <f t="shared" si="4"/>
        <v>594.3152454780361</v>
      </c>
      <c r="AD18" s="9">
        <f t="shared" si="5"/>
        <v>363.6363636363636</v>
      </c>
      <c r="AE18" s="20">
        <f t="shared" si="6"/>
        <v>523.0769230769231</v>
      </c>
      <c r="AF18" s="20">
        <f t="shared" si="7"/>
        <v>417.2440338722094</v>
      </c>
    </row>
    <row r="19" spans="1:32" ht="20.25" customHeight="1">
      <c r="A19" s="40"/>
      <c r="B19" s="24" t="s">
        <v>1</v>
      </c>
      <c r="C19" s="10">
        <f aca="true" t="shared" si="13" ref="C19:V19">SUM(C17:C18)</f>
        <v>24.4</v>
      </c>
      <c r="D19" s="10">
        <f t="shared" si="13"/>
        <v>21.1</v>
      </c>
      <c r="E19" s="10">
        <f t="shared" si="13"/>
        <v>20.9</v>
      </c>
      <c r="F19" s="10">
        <f t="shared" si="13"/>
        <v>30</v>
      </c>
      <c r="G19" s="10">
        <f t="shared" si="13"/>
        <v>63.3</v>
      </c>
      <c r="H19" s="10">
        <f t="shared" si="13"/>
        <v>142.7</v>
      </c>
      <c r="I19" s="10">
        <f t="shared" si="13"/>
        <v>193.5</v>
      </c>
      <c r="J19" s="10">
        <f t="shared" si="13"/>
        <v>299.6</v>
      </c>
      <c r="K19" s="10">
        <f t="shared" si="13"/>
        <v>324.9</v>
      </c>
      <c r="L19" s="10">
        <f t="shared" si="13"/>
        <v>324.8</v>
      </c>
      <c r="M19" s="10">
        <f t="shared" si="13"/>
        <v>24.4</v>
      </c>
      <c r="N19" s="10">
        <f t="shared" si="13"/>
        <v>1.1</v>
      </c>
      <c r="O19" s="10">
        <f t="shared" si="13"/>
        <v>9.3</v>
      </c>
      <c r="P19" s="10">
        <f t="shared" si="13"/>
        <v>12</v>
      </c>
      <c r="Q19" s="10">
        <f t="shared" si="13"/>
        <v>39.9</v>
      </c>
      <c r="R19" s="10">
        <f t="shared" si="13"/>
        <v>92.1</v>
      </c>
      <c r="S19" s="10">
        <f t="shared" si="13"/>
        <v>115</v>
      </c>
      <c r="T19" s="10">
        <f t="shared" si="13"/>
        <v>108.6</v>
      </c>
      <c r="U19" s="10">
        <f t="shared" si="13"/>
        <v>170</v>
      </c>
      <c r="V19" s="10">
        <f t="shared" si="13"/>
        <v>135.5</v>
      </c>
      <c r="W19" s="9">
        <f t="shared" si="12"/>
        <v>1000</v>
      </c>
      <c r="X19" s="9">
        <f t="shared" si="12"/>
        <v>52.13270142180095</v>
      </c>
      <c r="Y19" s="9">
        <f t="shared" si="12"/>
        <v>444.97607655502395</v>
      </c>
      <c r="Z19" s="9">
        <f>P19/F19*1000</f>
        <v>400</v>
      </c>
      <c r="AA19" s="9">
        <f t="shared" si="2"/>
        <v>630.3317535545024</v>
      </c>
      <c r="AB19" s="9">
        <f t="shared" si="3"/>
        <v>645.4099509460407</v>
      </c>
      <c r="AC19" s="9">
        <f t="shared" si="4"/>
        <v>594.3152454780361</v>
      </c>
      <c r="AD19" s="9">
        <f t="shared" si="5"/>
        <v>362.4833110814419</v>
      </c>
      <c r="AE19" s="20">
        <f t="shared" si="6"/>
        <v>523.2379193598031</v>
      </c>
      <c r="AF19" s="20">
        <f t="shared" si="7"/>
        <v>417.179802955665</v>
      </c>
    </row>
    <row r="20" spans="1:32" ht="20.25" customHeight="1">
      <c r="A20" s="33" t="s">
        <v>13</v>
      </c>
      <c r="B20" s="24" t="s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1"/>
      <c r="P20" s="10"/>
      <c r="Q20" s="10"/>
      <c r="R20" s="10"/>
      <c r="S20" s="10"/>
      <c r="T20" s="10"/>
      <c r="U20" s="10"/>
      <c r="V20" s="10"/>
      <c r="W20" s="9"/>
      <c r="X20" s="9"/>
      <c r="Y20" s="9"/>
      <c r="Z20" s="9"/>
      <c r="AA20" s="9"/>
      <c r="AB20" s="9"/>
      <c r="AC20" s="9"/>
      <c r="AD20" s="9"/>
      <c r="AE20" s="20" t="e">
        <f aca="true" t="shared" si="14" ref="AE20:AF22">U20/K20*1000</f>
        <v>#DIV/0!</v>
      </c>
      <c r="AF20" s="20" t="e">
        <f t="shared" si="14"/>
        <v>#DIV/0!</v>
      </c>
    </row>
    <row r="21" spans="1:32" ht="20.25" customHeight="1">
      <c r="A21" s="33"/>
      <c r="B21" s="24" t="s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0"/>
      <c r="Q21" s="10"/>
      <c r="R21" s="10"/>
      <c r="S21" s="10"/>
      <c r="T21" s="10"/>
      <c r="U21" s="10"/>
      <c r="V21" s="10"/>
      <c r="W21" s="9"/>
      <c r="X21" s="9"/>
      <c r="Y21" s="9"/>
      <c r="Z21" s="9"/>
      <c r="AA21" s="9"/>
      <c r="AB21" s="9" t="e">
        <f>R21/H21*1000</f>
        <v>#DIV/0!</v>
      </c>
      <c r="AC21" s="9" t="e">
        <f>S21/I21*1000</f>
        <v>#DIV/0!</v>
      </c>
      <c r="AD21" s="9"/>
      <c r="AE21" s="20" t="e">
        <f t="shared" si="14"/>
        <v>#DIV/0!</v>
      </c>
      <c r="AF21" s="20" t="e">
        <f t="shared" si="14"/>
        <v>#DIV/0!</v>
      </c>
    </row>
    <row r="22" spans="1:32" ht="20.25" customHeight="1">
      <c r="A22" s="33"/>
      <c r="B22" s="24" t="s">
        <v>1</v>
      </c>
      <c r="C22" s="10">
        <f aca="true" t="shared" si="15" ref="C22:V22">C21+C20</f>
        <v>0</v>
      </c>
      <c r="D22" s="10">
        <f t="shared" si="15"/>
        <v>0</v>
      </c>
      <c r="E22" s="10">
        <f t="shared" si="15"/>
        <v>0</v>
      </c>
      <c r="F22" s="10">
        <f t="shared" si="15"/>
        <v>0</v>
      </c>
      <c r="G22" s="10">
        <f t="shared" si="15"/>
        <v>0</v>
      </c>
      <c r="H22" s="10">
        <f t="shared" si="15"/>
        <v>0</v>
      </c>
      <c r="I22" s="10">
        <f t="shared" si="15"/>
        <v>0</v>
      </c>
      <c r="J22" s="10">
        <f t="shared" si="15"/>
        <v>0</v>
      </c>
      <c r="K22" s="10">
        <f t="shared" si="15"/>
        <v>0</v>
      </c>
      <c r="L22" s="10">
        <f t="shared" si="15"/>
        <v>0</v>
      </c>
      <c r="M22" s="10">
        <f t="shared" si="15"/>
        <v>0</v>
      </c>
      <c r="N22" s="10">
        <f t="shared" si="15"/>
        <v>0</v>
      </c>
      <c r="O22" s="10">
        <f t="shared" si="15"/>
        <v>0</v>
      </c>
      <c r="P22" s="10">
        <f t="shared" si="15"/>
        <v>0</v>
      </c>
      <c r="Q22" s="10">
        <f t="shared" si="15"/>
        <v>0</v>
      </c>
      <c r="R22" s="10">
        <f t="shared" si="15"/>
        <v>0</v>
      </c>
      <c r="S22" s="10">
        <f t="shared" si="15"/>
        <v>0</v>
      </c>
      <c r="T22" s="10">
        <f t="shared" si="15"/>
        <v>0</v>
      </c>
      <c r="U22" s="10">
        <f t="shared" si="15"/>
        <v>0</v>
      </c>
      <c r="V22" s="10">
        <f t="shared" si="15"/>
        <v>0</v>
      </c>
      <c r="W22" s="9"/>
      <c r="X22" s="9"/>
      <c r="Y22" s="9"/>
      <c r="Z22" s="9"/>
      <c r="AA22" s="9"/>
      <c r="AB22" s="9" t="e">
        <f>R22/H22*1000</f>
        <v>#DIV/0!</v>
      </c>
      <c r="AC22" s="9" t="e">
        <f>S22/I22*1000</f>
        <v>#DIV/0!</v>
      </c>
      <c r="AD22" s="9" t="e">
        <f>T22/J22*1000</f>
        <v>#DIV/0!</v>
      </c>
      <c r="AE22" s="20" t="e">
        <f t="shared" si="14"/>
        <v>#DIV/0!</v>
      </c>
      <c r="AF22" s="20" t="e">
        <f t="shared" si="14"/>
        <v>#DIV/0!</v>
      </c>
    </row>
    <row r="23" spans="1:32" ht="20.25" customHeight="1">
      <c r="A23" s="33" t="s">
        <v>12</v>
      </c>
      <c r="B23" s="24" t="s">
        <v>3</v>
      </c>
      <c r="C23" s="10">
        <v>4.4</v>
      </c>
      <c r="D23" s="10">
        <v>2.2</v>
      </c>
      <c r="E23" s="10">
        <v>1.2</v>
      </c>
      <c r="F23" s="10">
        <v>1</v>
      </c>
      <c r="G23" s="10">
        <v>1.3</v>
      </c>
      <c r="H23" s="10">
        <v>0.6</v>
      </c>
      <c r="I23" s="10">
        <v>0.6</v>
      </c>
      <c r="J23" s="10">
        <v>0.5</v>
      </c>
      <c r="K23" s="10">
        <v>0.7</v>
      </c>
      <c r="L23" s="10">
        <v>0.4</v>
      </c>
      <c r="M23" s="10">
        <v>4.2</v>
      </c>
      <c r="N23" s="10">
        <v>0</v>
      </c>
      <c r="O23" s="21">
        <v>0.9</v>
      </c>
      <c r="P23" s="10">
        <v>0.3</v>
      </c>
      <c r="Q23" s="10">
        <v>0.5</v>
      </c>
      <c r="R23" s="10">
        <v>0.3</v>
      </c>
      <c r="S23" s="10">
        <v>0.3</v>
      </c>
      <c r="T23" s="10">
        <v>0.2</v>
      </c>
      <c r="U23" s="10">
        <v>0.3</v>
      </c>
      <c r="V23" s="10">
        <v>0.3</v>
      </c>
      <c r="W23" s="9">
        <f aca="true" t="shared" si="16" ref="W23:AB25">M23/C23*1000</f>
        <v>954.5454545454545</v>
      </c>
      <c r="X23" s="9">
        <f t="shared" si="16"/>
        <v>0</v>
      </c>
      <c r="Y23" s="9">
        <f t="shared" si="16"/>
        <v>750</v>
      </c>
      <c r="Z23" s="9">
        <f t="shared" si="16"/>
        <v>300</v>
      </c>
      <c r="AA23" s="9">
        <f t="shared" si="16"/>
        <v>384.6153846153846</v>
      </c>
      <c r="AB23" s="9">
        <f t="shared" si="16"/>
        <v>500</v>
      </c>
      <c r="AC23" s="9"/>
      <c r="AD23" s="9">
        <f>T23/J23*1000</f>
        <v>400</v>
      </c>
      <c r="AE23" s="20"/>
      <c r="AF23" s="20"/>
    </row>
    <row r="24" spans="1:32" ht="20.25" customHeight="1">
      <c r="A24" s="33"/>
      <c r="B24" s="24" t="s">
        <v>7</v>
      </c>
      <c r="C24" s="10"/>
      <c r="D24" s="10"/>
      <c r="E24" s="10"/>
      <c r="F24" s="10"/>
      <c r="G24" s="10"/>
      <c r="H24" s="10">
        <v>0.3</v>
      </c>
      <c r="I24" s="10">
        <v>0.3</v>
      </c>
      <c r="J24" s="10">
        <v>0.4</v>
      </c>
      <c r="K24" s="10">
        <v>0.4</v>
      </c>
      <c r="L24" s="10">
        <v>0.3</v>
      </c>
      <c r="M24" s="10"/>
      <c r="N24" s="10"/>
      <c r="O24" s="21"/>
      <c r="P24" s="10"/>
      <c r="Q24" s="10"/>
      <c r="R24" s="10">
        <v>0.2</v>
      </c>
      <c r="S24" s="10">
        <v>0.2</v>
      </c>
      <c r="T24" s="10">
        <v>0.2</v>
      </c>
      <c r="U24" s="10">
        <v>0.2</v>
      </c>
      <c r="V24" s="10">
        <v>0.1</v>
      </c>
      <c r="W24" s="9" t="e">
        <f t="shared" si="16"/>
        <v>#DIV/0!</v>
      </c>
      <c r="X24" s="9" t="e">
        <f t="shared" si="16"/>
        <v>#DIV/0!</v>
      </c>
      <c r="Y24" s="9" t="e">
        <f t="shared" si="16"/>
        <v>#DIV/0!</v>
      </c>
      <c r="Z24" s="9" t="e">
        <f t="shared" si="16"/>
        <v>#DIV/0!</v>
      </c>
      <c r="AA24" s="9" t="e">
        <f t="shared" si="16"/>
        <v>#DIV/0!</v>
      </c>
      <c r="AB24" s="9">
        <f t="shared" si="16"/>
        <v>666.6666666666667</v>
      </c>
      <c r="AC24" s="9">
        <f>S24/I24*1000</f>
        <v>666.6666666666667</v>
      </c>
      <c r="AD24" s="9">
        <f>T24/J24*1000</f>
        <v>500</v>
      </c>
      <c r="AE24" s="20">
        <f aca="true" t="shared" si="17" ref="AE24:AF26">U24/K24*1000</f>
        <v>500</v>
      </c>
      <c r="AF24" s="20">
        <f t="shared" si="17"/>
        <v>333.33333333333337</v>
      </c>
    </row>
    <row r="25" spans="1:32" ht="20.25" customHeight="1">
      <c r="A25" s="33"/>
      <c r="B25" s="24" t="s">
        <v>1</v>
      </c>
      <c r="C25" s="10">
        <f aca="true" t="shared" si="18" ref="C25:V25">C24+C23</f>
        <v>4.4</v>
      </c>
      <c r="D25" s="10">
        <f t="shared" si="18"/>
        <v>2.2</v>
      </c>
      <c r="E25" s="10">
        <f t="shared" si="18"/>
        <v>1.2</v>
      </c>
      <c r="F25" s="10">
        <f t="shared" si="18"/>
        <v>1</v>
      </c>
      <c r="G25" s="10">
        <f t="shared" si="18"/>
        <v>1.3</v>
      </c>
      <c r="H25" s="10">
        <f t="shared" si="18"/>
        <v>0.8999999999999999</v>
      </c>
      <c r="I25" s="10">
        <f t="shared" si="18"/>
        <v>0.8999999999999999</v>
      </c>
      <c r="J25" s="10">
        <f t="shared" si="18"/>
        <v>0.9</v>
      </c>
      <c r="K25" s="10">
        <f t="shared" si="18"/>
        <v>1.1</v>
      </c>
      <c r="L25" s="10">
        <f t="shared" si="18"/>
        <v>0.7</v>
      </c>
      <c r="M25" s="10">
        <f t="shared" si="18"/>
        <v>4.2</v>
      </c>
      <c r="N25" s="10">
        <f t="shared" si="18"/>
        <v>0</v>
      </c>
      <c r="O25" s="10">
        <f t="shared" si="18"/>
        <v>0.9</v>
      </c>
      <c r="P25" s="10">
        <f t="shared" si="18"/>
        <v>0.3</v>
      </c>
      <c r="Q25" s="10">
        <f t="shared" si="18"/>
        <v>0.5</v>
      </c>
      <c r="R25" s="10">
        <f t="shared" si="18"/>
        <v>0.5</v>
      </c>
      <c r="S25" s="10">
        <f t="shared" si="18"/>
        <v>0.5</v>
      </c>
      <c r="T25" s="10">
        <f t="shared" si="18"/>
        <v>0.4</v>
      </c>
      <c r="U25" s="10">
        <f t="shared" si="18"/>
        <v>0.5</v>
      </c>
      <c r="V25" s="10">
        <f t="shared" si="18"/>
        <v>0.4</v>
      </c>
      <c r="W25" s="9">
        <f t="shared" si="16"/>
        <v>954.5454545454545</v>
      </c>
      <c r="X25" s="9">
        <f t="shared" si="16"/>
        <v>0</v>
      </c>
      <c r="Y25" s="9">
        <f t="shared" si="16"/>
        <v>750</v>
      </c>
      <c r="Z25" s="9">
        <f t="shared" si="16"/>
        <v>300</v>
      </c>
      <c r="AA25" s="9">
        <f t="shared" si="16"/>
        <v>384.6153846153846</v>
      </c>
      <c r="AB25" s="9">
        <f t="shared" si="16"/>
        <v>555.5555555555555</v>
      </c>
      <c r="AC25" s="9">
        <f>S25/I25*1000</f>
        <v>555.5555555555555</v>
      </c>
      <c r="AD25" s="9">
        <f>T25/J25*1000</f>
        <v>444.44444444444446</v>
      </c>
      <c r="AE25" s="20">
        <f t="shared" si="17"/>
        <v>454.5454545454545</v>
      </c>
      <c r="AF25" s="20">
        <f t="shared" si="17"/>
        <v>571.4285714285716</v>
      </c>
    </row>
    <row r="26" spans="1:32" ht="20.25" customHeight="1">
      <c r="A26" s="25" t="s">
        <v>11</v>
      </c>
      <c r="B26" s="24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1"/>
      <c r="P26" s="10"/>
      <c r="Q26" s="10"/>
      <c r="R26" s="10"/>
      <c r="S26" s="10"/>
      <c r="T26" s="10"/>
      <c r="U26" s="10"/>
      <c r="V26" s="10"/>
      <c r="W26" s="9"/>
      <c r="X26" s="9"/>
      <c r="Y26" s="9"/>
      <c r="Z26" s="9" t="e">
        <f>P26/F26*1000</f>
        <v>#DIV/0!</v>
      </c>
      <c r="AA26" s="9" t="e">
        <f>Q26/G26*1000</f>
        <v>#DIV/0!</v>
      </c>
      <c r="AB26" s="9" t="e">
        <f>R26/H26*1000</f>
        <v>#DIV/0!</v>
      </c>
      <c r="AC26" s="9" t="e">
        <f>S26/I26*1000</f>
        <v>#DIV/0!</v>
      </c>
      <c r="AD26" s="9" t="e">
        <f>T26/J26*1000</f>
        <v>#DIV/0!</v>
      </c>
      <c r="AE26" s="20" t="e">
        <f t="shared" si="17"/>
        <v>#DIV/0!</v>
      </c>
      <c r="AF26" s="20" t="e">
        <f t="shared" si="17"/>
        <v>#DIV/0!</v>
      </c>
    </row>
    <row r="27" spans="1:32" ht="20.25" customHeight="1">
      <c r="A27" s="23" t="s">
        <v>10</v>
      </c>
      <c r="B27" s="24" t="s">
        <v>3</v>
      </c>
      <c r="C27" s="10">
        <v>1.5</v>
      </c>
      <c r="D27" s="10">
        <v>0</v>
      </c>
      <c r="E27" s="10">
        <v>0</v>
      </c>
      <c r="F27" s="10">
        <v>0.1</v>
      </c>
      <c r="G27" s="10">
        <v>0.2</v>
      </c>
      <c r="H27" s="10">
        <v>0.4</v>
      </c>
      <c r="I27" s="10">
        <v>1.3</v>
      </c>
      <c r="J27" s="10">
        <v>2.5</v>
      </c>
      <c r="K27" s="10">
        <v>2.5</v>
      </c>
      <c r="L27" s="10">
        <v>3.1</v>
      </c>
      <c r="M27" s="10">
        <v>0</v>
      </c>
      <c r="N27" s="10">
        <v>0</v>
      </c>
      <c r="O27" s="21">
        <v>0</v>
      </c>
      <c r="P27" s="10">
        <v>0.1</v>
      </c>
      <c r="Q27" s="10">
        <v>0.1</v>
      </c>
      <c r="R27" s="10">
        <v>0.3</v>
      </c>
      <c r="S27" s="10">
        <v>0.4</v>
      </c>
      <c r="T27" s="10">
        <v>0.8</v>
      </c>
      <c r="U27" s="10">
        <v>0.8</v>
      </c>
      <c r="V27" s="10">
        <v>0.7</v>
      </c>
      <c r="W27" s="9"/>
      <c r="X27" s="9"/>
      <c r="Y27" s="9"/>
      <c r="Z27" s="9">
        <f>P27/F27*1000</f>
        <v>1000</v>
      </c>
      <c r="AA27" s="9"/>
      <c r="AB27" s="9"/>
      <c r="AC27" s="9"/>
      <c r="AD27" s="9"/>
      <c r="AE27" s="20"/>
      <c r="AF27" s="20"/>
    </row>
    <row r="28" spans="1:32" ht="20.25" customHeight="1">
      <c r="A28" s="19"/>
      <c r="B28" s="24" t="s">
        <v>7</v>
      </c>
      <c r="C28" s="10"/>
      <c r="D28" s="10"/>
      <c r="E28" s="10"/>
      <c r="F28" s="10"/>
      <c r="G28" s="10"/>
      <c r="H28" s="10">
        <v>0.2</v>
      </c>
      <c r="I28" s="10">
        <v>0.8</v>
      </c>
      <c r="J28" s="10">
        <v>1.7</v>
      </c>
      <c r="K28" s="10">
        <v>1.7</v>
      </c>
      <c r="L28" s="10">
        <v>2.1</v>
      </c>
      <c r="M28" s="10"/>
      <c r="N28" s="10"/>
      <c r="O28" s="21"/>
      <c r="P28" s="10"/>
      <c r="Q28" s="10"/>
      <c r="R28" s="10">
        <v>0.1</v>
      </c>
      <c r="S28" s="10">
        <v>0.2</v>
      </c>
      <c r="T28" s="10">
        <v>0.5</v>
      </c>
      <c r="U28" s="10">
        <v>0.5</v>
      </c>
      <c r="V28" s="10">
        <v>0.4</v>
      </c>
      <c r="W28" s="9" t="e">
        <f>M28/C28*1000</f>
        <v>#DIV/0!</v>
      </c>
      <c r="X28" s="9" t="e">
        <f>N28/D28*1000</f>
        <v>#DIV/0!</v>
      </c>
      <c r="Y28" s="9" t="e">
        <f>O28/E28*1000</f>
        <v>#DIV/0!</v>
      </c>
      <c r="Z28" s="9" t="e">
        <f>P28/F28*1000</f>
        <v>#DIV/0!</v>
      </c>
      <c r="AA28" s="9"/>
      <c r="AB28" s="9"/>
      <c r="AC28" s="9"/>
      <c r="AD28" s="9">
        <f>T28/J28*1000</f>
        <v>294.11764705882354</v>
      </c>
      <c r="AE28" s="20">
        <f>U28/K28*1000</f>
        <v>294.11764705882354</v>
      </c>
      <c r="AF28" s="20">
        <f>V28/L28*1000</f>
        <v>190.47619047619045</v>
      </c>
    </row>
    <row r="29" spans="1:32" ht="20.25" customHeight="1">
      <c r="A29" s="27"/>
      <c r="B29" s="24" t="s">
        <v>1</v>
      </c>
      <c r="C29" s="10">
        <f aca="true" t="shared" si="19" ref="C29:V29">C28+C27</f>
        <v>1.5</v>
      </c>
      <c r="D29" s="10">
        <f t="shared" si="19"/>
        <v>0</v>
      </c>
      <c r="E29" s="10">
        <f t="shared" si="19"/>
        <v>0</v>
      </c>
      <c r="F29" s="10">
        <f t="shared" si="19"/>
        <v>0.1</v>
      </c>
      <c r="G29" s="10">
        <f t="shared" si="19"/>
        <v>0.2</v>
      </c>
      <c r="H29" s="10">
        <f t="shared" si="19"/>
        <v>0.6000000000000001</v>
      </c>
      <c r="I29" s="10">
        <f t="shared" si="19"/>
        <v>2.1</v>
      </c>
      <c r="J29" s="10">
        <f t="shared" si="19"/>
        <v>4.2</v>
      </c>
      <c r="K29" s="10">
        <f t="shared" si="19"/>
        <v>4.2</v>
      </c>
      <c r="L29" s="10">
        <f t="shared" si="19"/>
        <v>5.2</v>
      </c>
      <c r="M29" s="10">
        <f t="shared" si="19"/>
        <v>0</v>
      </c>
      <c r="N29" s="10">
        <f t="shared" si="19"/>
        <v>0</v>
      </c>
      <c r="O29" s="10">
        <f t="shared" si="19"/>
        <v>0</v>
      </c>
      <c r="P29" s="10">
        <f t="shared" si="19"/>
        <v>0.1</v>
      </c>
      <c r="Q29" s="10">
        <f t="shared" si="19"/>
        <v>0.1</v>
      </c>
      <c r="R29" s="10">
        <f t="shared" si="19"/>
        <v>0.4</v>
      </c>
      <c r="S29" s="10">
        <f t="shared" si="19"/>
        <v>0.6000000000000001</v>
      </c>
      <c r="T29" s="10">
        <f t="shared" si="19"/>
        <v>1.3</v>
      </c>
      <c r="U29" s="10">
        <f t="shared" si="19"/>
        <v>1.3</v>
      </c>
      <c r="V29" s="10">
        <f t="shared" si="19"/>
        <v>1.1</v>
      </c>
      <c r="W29" s="9"/>
      <c r="X29" s="9"/>
      <c r="Y29" s="9"/>
      <c r="Z29" s="9"/>
      <c r="AA29" s="9"/>
      <c r="AB29" s="9"/>
      <c r="AC29" s="9"/>
      <c r="AD29" s="9"/>
      <c r="AE29" s="20"/>
      <c r="AF29" s="20"/>
    </row>
    <row r="30" spans="1:32" ht="20.25" customHeight="1">
      <c r="A30" s="33" t="s">
        <v>9</v>
      </c>
      <c r="B30" s="24" t="s">
        <v>3</v>
      </c>
      <c r="C30" s="10">
        <v>149</v>
      </c>
      <c r="D30" s="10">
        <v>159.3</v>
      </c>
      <c r="E30" s="10">
        <v>85.3</v>
      </c>
      <c r="F30" s="10">
        <v>3.9</v>
      </c>
      <c r="G30" s="10">
        <v>5.5</v>
      </c>
      <c r="H30" s="10">
        <v>15.1</v>
      </c>
      <c r="I30" s="10">
        <v>32.1</v>
      </c>
      <c r="J30" s="10">
        <v>16.6</v>
      </c>
      <c r="K30" s="10">
        <v>15.3</v>
      </c>
      <c r="L30" s="10">
        <v>8.4</v>
      </c>
      <c r="M30" s="10">
        <v>52.1</v>
      </c>
      <c r="N30" s="10">
        <v>74.5</v>
      </c>
      <c r="O30" s="21">
        <v>30</v>
      </c>
      <c r="P30" s="10">
        <v>1.1</v>
      </c>
      <c r="Q30" s="10">
        <v>2.6</v>
      </c>
      <c r="R30" s="10">
        <v>4.4</v>
      </c>
      <c r="S30" s="10">
        <v>16.8</v>
      </c>
      <c r="T30" s="10">
        <v>9.3</v>
      </c>
      <c r="U30" s="10">
        <v>10</v>
      </c>
      <c r="V30" s="10">
        <v>4.2</v>
      </c>
      <c r="W30" s="9">
        <f aca="true" t="shared" si="20" ref="W30:AF32">M30/C30*1000</f>
        <v>349.66442953020135</v>
      </c>
      <c r="X30" s="9">
        <f t="shared" si="20"/>
        <v>467.6710608913998</v>
      </c>
      <c r="Y30" s="9">
        <f t="shared" si="20"/>
        <v>351.6998827667058</v>
      </c>
      <c r="Z30" s="9">
        <f t="shared" si="20"/>
        <v>282.0512820512821</v>
      </c>
      <c r="AA30" s="9">
        <f t="shared" si="20"/>
        <v>472.7272727272727</v>
      </c>
      <c r="AB30" s="9">
        <f t="shared" si="20"/>
        <v>291.3907284768212</v>
      </c>
      <c r="AC30" s="9">
        <f t="shared" si="20"/>
        <v>523.3644859813083</v>
      </c>
      <c r="AD30" s="9">
        <f t="shared" si="20"/>
        <v>560.2409638554217</v>
      </c>
      <c r="AE30" s="20">
        <f t="shared" si="20"/>
        <v>653.5947712418301</v>
      </c>
      <c r="AF30" s="20">
        <f t="shared" si="20"/>
        <v>500</v>
      </c>
    </row>
    <row r="31" spans="1:32" ht="20.25" customHeight="1">
      <c r="A31" s="33"/>
      <c r="B31" s="24" t="s">
        <v>2</v>
      </c>
      <c r="C31" s="10"/>
      <c r="D31" s="10"/>
      <c r="E31" s="10"/>
      <c r="F31" s="10"/>
      <c r="G31" s="10"/>
      <c r="H31" s="10">
        <v>10</v>
      </c>
      <c r="I31" s="10">
        <v>21.5</v>
      </c>
      <c r="J31" s="10">
        <v>11</v>
      </c>
      <c r="K31" s="10">
        <v>10</v>
      </c>
      <c r="L31" s="10">
        <v>5.5</v>
      </c>
      <c r="M31" s="10"/>
      <c r="N31" s="10"/>
      <c r="O31" s="21"/>
      <c r="P31" s="10"/>
      <c r="Q31" s="10"/>
      <c r="R31" s="10">
        <v>3</v>
      </c>
      <c r="S31" s="10">
        <v>11.2</v>
      </c>
      <c r="T31" s="10">
        <v>6.1</v>
      </c>
      <c r="U31" s="10">
        <v>6.6</v>
      </c>
      <c r="V31" s="10">
        <v>2.8</v>
      </c>
      <c r="W31" s="9" t="e">
        <f t="shared" si="20"/>
        <v>#DIV/0!</v>
      </c>
      <c r="X31" s="9" t="e">
        <f t="shared" si="20"/>
        <v>#DIV/0!</v>
      </c>
      <c r="Y31" s="9" t="e">
        <f t="shared" si="20"/>
        <v>#DIV/0!</v>
      </c>
      <c r="Z31" s="9" t="e">
        <f t="shared" si="20"/>
        <v>#DIV/0!</v>
      </c>
      <c r="AA31" s="9" t="e">
        <f t="shared" si="20"/>
        <v>#DIV/0!</v>
      </c>
      <c r="AB31" s="9">
        <f t="shared" si="20"/>
        <v>300</v>
      </c>
      <c r="AC31" s="9">
        <f t="shared" si="20"/>
        <v>520.9302325581396</v>
      </c>
      <c r="AD31" s="9">
        <f t="shared" si="20"/>
        <v>554.5454545454546</v>
      </c>
      <c r="AE31" s="20">
        <f t="shared" si="20"/>
        <v>659.9999999999999</v>
      </c>
      <c r="AF31" s="20">
        <f t="shared" si="20"/>
        <v>509.09090909090907</v>
      </c>
    </row>
    <row r="32" spans="1:32" ht="20.25" customHeight="1">
      <c r="A32" s="33"/>
      <c r="B32" s="24" t="s">
        <v>1</v>
      </c>
      <c r="C32" s="10">
        <f aca="true" t="shared" si="21" ref="C32:V32">C31+C30</f>
        <v>149</v>
      </c>
      <c r="D32" s="10">
        <f t="shared" si="21"/>
        <v>159.3</v>
      </c>
      <c r="E32" s="10">
        <f t="shared" si="21"/>
        <v>85.3</v>
      </c>
      <c r="F32" s="10">
        <f t="shared" si="21"/>
        <v>3.9</v>
      </c>
      <c r="G32" s="10">
        <f t="shared" si="21"/>
        <v>5.5</v>
      </c>
      <c r="H32" s="10">
        <f t="shared" si="21"/>
        <v>25.1</v>
      </c>
      <c r="I32" s="10">
        <f t="shared" si="21"/>
        <v>53.6</v>
      </c>
      <c r="J32" s="10">
        <f t="shared" si="21"/>
        <v>27.6</v>
      </c>
      <c r="K32" s="10">
        <f t="shared" si="21"/>
        <v>25.3</v>
      </c>
      <c r="L32" s="10">
        <f t="shared" si="21"/>
        <v>13.9</v>
      </c>
      <c r="M32" s="10">
        <f t="shared" si="21"/>
        <v>52.1</v>
      </c>
      <c r="N32" s="10">
        <f t="shared" si="21"/>
        <v>74.5</v>
      </c>
      <c r="O32" s="10">
        <f t="shared" si="21"/>
        <v>30</v>
      </c>
      <c r="P32" s="10">
        <f t="shared" si="21"/>
        <v>1.1</v>
      </c>
      <c r="Q32" s="10">
        <f t="shared" si="21"/>
        <v>2.6</v>
      </c>
      <c r="R32" s="10">
        <f t="shared" si="21"/>
        <v>7.4</v>
      </c>
      <c r="S32" s="10">
        <f t="shared" si="21"/>
        <v>28</v>
      </c>
      <c r="T32" s="10">
        <f t="shared" si="21"/>
        <v>15.4</v>
      </c>
      <c r="U32" s="10">
        <f t="shared" si="21"/>
        <v>16.6</v>
      </c>
      <c r="V32" s="10">
        <f t="shared" si="21"/>
        <v>7</v>
      </c>
      <c r="W32" s="9">
        <f t="shared" si="20"/>
        <v>349.66442953020135</v>
      </c>
      <c r="X32" s="9">
        <f t="shared" si="20"/>
        <v>467.6710608913998</v>
      </c>
      <c r="Y32" s="9">
        <f t="shared" si="20"/>
        <v>351.6998827667058</v>
      </c>
      <c r="Z32" s="9">
        <f t="shared" si="20"/>
        <v>282.0512820512821</v>
      </c>
      <c r="AA32" s="9">
        <f t="shared" si="20"/>
        <v>472.7272727272727</v>
      </c>
      <c r="AB32" s="9">
        <f t="shared" si="20"/>
        <v>294.8207171314741</v>
      </c>
      <c r="AC32" s="9">
        <f t="shared" si="20"/>
        <v>522.3880597014925</v>
      </c>
      <c r="AD32" s="9">
        <f t="shared" si="20"/>
        <v>557.9710144927536</v>
      </c>
      <c r="AE32" s="20">
        <f t="shared" si="20"/>
        <v>656.1264822134387</v>
      </c>
      <c r="AF32" s="20">
        <f t="shared" si="20"/>
        <v>503.59712230215825</v>
      </c>
    </row>
    <row r="33" spans="1:32" ht="20.25" customHeight="1">
      <c r="A33" s="26" t="s">
        <v>8</v>
      </c>
      <c r="B33" s="24" t="s">
        <v>3</v>
      </c>
      <c r="C33" s="10">
        <v>7.4</v>
      </c>
      <c r="D33" s="10">
        <v>9.3</v>
      </c>
      <c r="E33" s="10">
        <v>4.4</v>
      </c>
      <c r="F33" s="10">
        <v>2.6</v>
      </c>
      <c r="G33" s="10">
        <v>6.3</v>
      </c>
      <c r="H33" s="10">
        <v>3.8</v>
      </c>
      <c r="I33" s="10">
        <v>1.5</v>
      </c>
      <c r="J33" s="10">
        <v>1.5</v>
      </c>
      <c r="K33" s="10">
        <v>1.5</v>
      </c>
      <c r="L33" s="10">
        <v>1.5</v>
      </c>
      <c r="M33" s="10">
        <v>7.4</v>
      </c>
      <c r="N33" s="10">
        <v>9.3</v>
      </c>
      <c r="O33" s="21">
        <v>4.4</v>
      </c>
      <c r="P33" s="10">
        <v>1.8</v>
      </c>
      <c r="Q33" s="10">
        <v>4.4</v>
      </c>
      <c r="R33" s="10">
        <v>2.6</v>
      </c>
      <c r="S33" s="10">
        <v>1</v>
      </c>
      <c r="T33" s="10">
        <v>1</v>
      </c>
      <c r="U33" s="10">
        <v>1.1</v>
      </c>
      <c r="V33" s="10">
        <v>1.1</v>
      </c>
      <c r="W33" s="9"/>
      <c r="X33" s="9"/>
      <c r="Y33" s="9"/>
      <c r="Z33" s="9"/>
      <c r="AA33" s="9"/>
      <c r="AB33" s="9"/>
      <c r="AC33" s="9"/>
      <c r="AD33" s="9"/>
      <c r="AE33" s="20"/>
      <c r="AF33" s="20"/>
    </row>
    <row r="34" spans="1:32" ht="20.25" customHeight="1">
      <c r="A34" s="25"/>
      <c r="B34" s="24" t="s">
        <v>7</v>
      </c>
      <c r="C34" s="10"/>
      <c r="D34" s="10"/>
      <c r="E34" s="10"/>
      <c r="F34" s="10"/>
      <c r="G34" s="10"/>
      <c r="H34" s="10">
        <v>2.5</v>
      </c>
      <c r="I34" s="10">
        <v>1</v>
      </c>
      <c r="J34" s="10">
        <v>1</v>
      </c>
      <c r="K34" s="10">
        <v>1</v>
      </c>
      <c r="L34" s="10">
        <v>1</v>
      </c>
      <c r="M34" s="10"/>
      <c r="N34" s="10"/>
      <c r="O34" s="10"/>
      <c r="P34" s="10"/>
      <c r="Q34" s="10"/>
      <c r="R34" s="10">
        <v>1.8</v>
      </c>
      <c r="S34" s="10">
        <v>0.7</v>
      </c>
      <c r="T34" s="10">
        <v>0.7</v>
      </c>
      <c r="U34" s="10">
        <v>0.8</v>
      </c>
      <c r="V34" s="10">
        <v>0.8</v>
      </c>
      <c r="W34" s="9"/>
      <c r="X34" s="9" t="e">
        <f aca="true" t="shared" si="22" ref="X34:AF34">N34/D34*1000</f>
        <v>#DIV/0!</v>
      </c>
      <c r="Y34" s="9" t="e">
        <f t="shared" si="22"/>
        <v>#DIV/0!</v>
      </c>
      <c r="Z34" s="9" t="e">
        <f t="shared" si="22"/>
        <v>#DIV/0!</v>
      </c>
      <c r="AA34" s="9" t="e">
        <f t="shared" si="22"/>
        <v>#DIV/0!</v>
      </c>
      <c r="AB34" s="9">
        <f t="shared" si="22"/>
        <v>720</v>
      </c>
      <c r="AC34" s="9">
        <f t="shared" si="22"/>
        <v>700</v>
      </c>
      <c r="AD34" s="9">
        <f t="shared" si="22"/>
        <v>700</v>
      </c>
      <c r="AE34" s="20">
        <f t="shared" si="22"/>
        <v>800</v>
      </c>
      <c r="AF34" s="20">
        <f t="shared" si="22"/>
        <v>800</v>
      </c>
    </row>
    <row r="35" spans="1:32" ht="20.25" customHeight="1">
      <c r="A35" s="23"/>
      <c r="B35" s="24" t="s">
        <v>1</v>
      </c>
      <c r="C35" s="10">
        <f aca="true" t="shared" si="23" ref="C35:V35">C34+C33</f>
        <v>7.4</v>
      </c>
      <c r="D35" s="10">
        <f t="shared" si="23"/>
        <v>9.3</v>
      </c>
      <c r="E35" s="10">
        <f t="shared" si="23"/>
        <v>4.4</v>
      </c>
      <c r="F35" s="10">
        <f t="shared" si="23"/>
        <v>2.6</v>
      </c>
      <c r="G35" s="10">
        <f t="shared" si="23"/>
        <v>6.3</v>
      </c>
      <c r="H35" s="10">
        <f t="shared" si="23"/>
        <v>6.3</v>
      </c>
      <c r="I35" s="10">
        <f t="shared" si="23"/>
        <v>2.5</v>
      </c>
      <c r="J35" s="10">
        <f t="shared" si="23"/>
        <v>2.5</v>
      </c>
      <c r="K35" s="10">
        <f t="shared" si="23"/>
        <v>2.5</v>
      </c>
      <c r="L35" s="10">
        <f t="shared" si="23"/>
        <v>2.5</v>
      </c>
      <c r="M35" s="10">
        <f t="shared" si="23"/>
        <v>7.4</v>
      </c>
      <c r="N35" s="10">
        <f t="shared" si="23"/>
        <v>9.3</v>
      </c>
      <c r="O35" s="10">
        <f t="shared" si="23"/>
        <v>4.4</v>
      </c>
      <c r="P35" s="10">
        <f t="shared" si="23"/>
        <v>1.8</v>
      </c>
      <c r="Q35" s="10">
        <f t="shared" si="23"/>
        <v>4.4</v>
      </c>
      <c r="R35" s="10">
        <f t="shared" si="23"/>
        <v>4.4</v>
      </c>
      <c r="S35" s="10">
        <f t="shared" si="23"/>
        <v>1.7</v>
      </c>
      <c r="T35" s="10">
        <f t="shared" si="23"/>
        <v>1.7</v>
      </c>
      <c r="U35" s="10">
        <f t="shared" si="23"/>
        <v>1.9000000000000001</v>
      </c>
      <c r="V35" s="10">
        <f t="shared" si="23"/>
        <v>1.9000000000000001</v>
      </c>
      <c r="W35" s="9"/>
      <c r="X35" s="9"/>
      <c r="Y35" s="9"/>
      <c r="Z35" s="9"/>
      <c r="AA35" s="9"/>
      <c r="AB35" s="9"/>
      <c r="AC35" s="9"/>
      <c r="AD35" s="9"/>
      <c r="AE35" s="20"/>
      <c r="AF35" s="20"/>
    </row>
    <row r="36" spans="1:32" ht="20.25" customHeight="1">
      <c r="A36" s="23" t="s">
        <v>6</v>
      </c>
      <c r="B36" s="22" t="s">
        <v>3</v>
      </c>
      <c r="C36" s="10">
        <v>9.2</v>
      </c>
      <c r="D36" s="10">
        <v>4.6</v>
      </c>
      <c r="E36" s="10">
        <v>2.3</v>
      </c>
      <c r="F36" s="10">
        <v>2</v>
      </c>
      <c r="G36" s="10">
        <v>2.2</v>
      </c>
      <c r="H36" s="10">
        <v>1.1</v>
      </c>
      <c r="I36" s="10">
        <v>0.4</v>
      </c>
      <c r="J36" s="10">
        <v>1.3</v>
      </c>
      <c r="K36" s="10">
        <v>1</v>
      </c>
      <c r="L36" s="10">
        <v>0.8</v>
      </c>
      <c r="M36" s="10">
        <v>4.2</v>
      </c>
      <c r="N36" s="10">
        <v>0.2</v>
      </c>
      <c r="O36" s="21">
        <v>0.4</v>
      </c>
      <c r="P36" s="10">
        <v>0.4</v>
      </c>
      <c r="Q36" s="10">
        <v>1.1</v>
      </c>
      <c r="R36" s="10">
        <v>0.5</v>
      </c>
      <c r="S36" s="10">
        <v>0.1</v>
      </c>
      <c r="T36" s="10">
        <v>0.8</v>
      </c>
      <c r="U36" s="10">
        <v>0.5</v>
      </c>
      <c r="V36" s="10">
        <v>0.5</v>
      </c>
      <c r="W36" s="9"/>
      <c r="X36" s="9"/>
      <c r="Y36" s="9"/>
      <c r="Z36" s="9"/>
      <c r="AA36" s="9"/>
      <c r="AB36" s="9"/>
      <c r="AC36" s="9"/>
      <c r="AD36" s="9"/>
      <c r="AE36" s="20"/>
      <c r="AF36" s="20"/>
    </row>
    <row r="37" spans="1:32" ht="20.25" customHeight="1">
      <c r="A37" s="19"/>
      <c r="B37" s="22" t="s">
        <v>5</v>
      </c>
      <c r="C37" s="10"/>
      <c r="D37" s="10"/>
      <c r="E37" s="10"/>
      <c r="F37" s="10"/>
      <c r="G37" s="10"/>
      <c r="H37" s="10">
        <v>0.8</v>
      </c>
      <c r="I37" s="10">
        <v>0.3</v>
      </c>
      <c r="J37" s="10">
        <v>0.8</v>
      </c>
      <c r="K37" s="10">
        <v>0.7</v>
      </c>
      <c r="L37" s="10">
        <v>0.5</v>
      </c>
      <c r="M37" s="10"/>
      <c r="N37" s="10"/>
      <c r="O37" s="21"/>
      <c r="P37" s="10"/>
      <c r="Q37" s="10"/>
      <c r="R37" s="10">
        <v>0.4</v>
      </c>
      <c r="S37" s="10">
        <v>0</v>
      </c>
      <c r="T37" s="10">
        <v>0.5</v>
      </c>
      <c r="U37" s="10">
        <v>0.3</v>
      </c>
      <c r="V37" s="10">
        <v>0.3</v>
      </c>
      <c r="W37" s="9" t="e">
        <f aca="true" t="shared" si="24" ref="W37:AF37">M37/C37*1000</f>
        <v>#DIV/0!</v>
      </c>
      <c r="X37" s="9" t="e">
        <f t="shared" si="24"/>
        <v>#DIV/0!</v>
      </c>
      <c r="Y37" s="9" t="e">
        <f t="shared" si="24"/>
        <v>#DIV/0!</v>
      </c>
      <c r="Z37" s="9" t="e">
        <f t="shared" si="24"/>
        <v>#DIV/0!</v>
      </c>
      <c r="AA37" s="9" t="e">
        <f t="shared" si="24"/>
        <v>#DIV/0!</v>
      </c>
      <c r="AB37" s="9">
        <f t="shared" si="24"/>
        <v>500</v>
      </c>
      <c r="AC37" s="9">
        <f t="shared" si="24"/>
        <v>0</v>
      </c>
      <c r="AD37" s="9">
        <f t="shared" si="24"/>
        <v>625</v>
      </c>
      <c r="AE37" s="20">
        <f t="shared" si="24"/>
        <v>428.5714285714286</v>
      </c>
      <c r="AF37" s="20">
        <f t="shared" si="24"/>
        <v>600</v>
      </c>
    </row>
    <row r="38" spans="1:32" ht="20.25" customHeight="1" thickBot="1">
      <c r="A38" s="19"/>
      <c r="B38" s="18" t="s">
        <v>1</v>
      </c>
      <c r="C38" s="17">
        <f aca="true" t="shared" si="25" ref="C38:AF38">C37+C36</f>
        <v>9.2</v>
      </c>
      <c r="D38" s="17">
        <f t="shared" si="25"/>
        <v>4.6</v>
      </c>
      <c r="E38" s="17">
        <f t="shared" si="25"/>
        <v>2.3</v>
      </c>
      <c r="F38" s="17">
        <f t="shared" si="25"/>
        <v>2</v>
      </c>
      <c r="G38" s="17">
        <f t="shared" si="25"/>
        <v>2.2</v>
      </c>
      <c r="H38" s="17">
        <f t="shared" si="25"/>
        <v>1.9000000000000001</v>
      </c>
      <c r="I38" s="17">
        <f t="shared" si="25"/>
        <v>0.7</v>
      </c>
      <c r="J38" s="17">
        <f t="shared" si="25"/>
        <v>2.1</v>
      </c>
      <c r="K38" s="17">
        <f t="shared" si="25"/>
        <v>1.7</v>
      </c>
      <c r="L38" s="17">
        <f t="shared" si="25"/>
        <v>1.3</v>
      </c>
      <c r="M38" s="17">
        <f t="shared" si="25"/>
        <v>4.2</v>
      </c>
      <c r="N38" s="17">
        <f t="shared" si="25"/>
        <v>0.2</v>
      </c>
      <c r="O38" s="17">
        <f t="shared" si="25"/>
        <v>0.4</v>
      </c>
      <c r="P38" s="17">
        <f t="shared" si="25"/>
        <v>0.4</v>
      </c>
      <c r="Q38" s="17">
        <f t="shared" si="25"/>
        <v>1.1</v>
      </c>
      <c r="R38" s="17">
        <f t="shared" si="25"/>
        <v>0.9</v>
      </c>
      <c r="S38" s="17">
        <f t="shared" si="25"/>
        <v>0.1</v>
      </c>
      <c r="T38" s="17">
        <f t="shared" si="25"/>
        <v>1.3</v>
      </c>
      <c r="U38" s="17">
        <f t="shared" si="25"/>
        <v>0.8</v>
      </c>
      <c r="V38" s="17">
        <f t="shared" si="25"/>
        <v>0.8</v>
      </c>
      <c r="W38" s="17" t="e">
        <f t="shared" si="25"/>
        <v>#DIV/0!</v>
      </c>
      <c r="X38" s="17" t="e">
        <f t="shared" si="25"/>
        <v>#DIV/0!</v>
      </c>
      <c r="Y38" s="17" t="e">
        <f t="shared" si="25"/>
        <v>#DIV/0!</v>
      </c>
      <c r="Z38" s="17" t="e">
        <f t="shared" si="25"/>
        <v>#DIV/0!</v>
      </c>
      <c r="AA38" s="17" t="e">
        <f t="shared" si="25"/>
        <v>#DIV/0!</v>
      </c>
      <c r="AB38" s="17">
        <f t="shared" si="25"/>
        <v>500</v>
      </c>
      <c r="AC38" s="17">
        <f t="shared" si="25"/>
        <v>0</v>
      </c>
      <c r="AD38" s="17">
        <f t="shared" si="25"/>
        <v>625</v>
      </c>
      <c r="AE38" s="17">
        <f t="shared" si="25"/>
        <v>428.5714285714286</v>
      </c>
      <c r="AF38" s="17">
        <f t="shared" si="25"/>
        <v>600</v>
      </c>
    </row>
    <row r="39" spans="1:32" ht="20.25" customHeight="1">
      <c r="A39" s="16" t="s">
        <v>4</v>
      </c>
      <c r="B39" s="15" t="s">
        <v>3</v>
      </c>
      <c r="C39" s="14">
        <f aca="true" t="shared" si="26" ref="C39:V39">C4+C7+C11+C14+C17+C20+C23+C27+C30+C33+C36</f>
        <v>254.5</v>
      </c>
      <c r="D39" s="14">
        <f t="shared" si="26"/>
        <v>270.30000000000007</v>
      </c>
      <c r="E39" s="14">
        <f t="shared" si="26"/>
        <v>181.9</v>
      </c>
      <c r="F39" s="14">
        <f t="shared" si="26"/>
        <v>61.300000000000004</v>
      </c>
      <c r="G39" s="14">
        <f t="shared" si="26"/>
        <v>119.4</v>
      </c>
      <c r="H39" s="14">
        <f t="shared" si="26"/>
        <v>169.1</v>
      </c>
      <c r="I39" s="14">
        <f t="shared" si="26"/>
        <v>277.29999999999995</v>
      </c>
      <c r="J39" s="14">
        <f t="shared" si="26"/>
        <v>417.50000000000006</v>
      </c>
      <c r="K39" s="14">
        <f t="shared" si="26"/>
        <v>500.79999999999995</v>
      </c>
      <c r="L39" s="14">
        <f t="shared" si="26"/>
        <v>451</v>
      </c>
      <c r="M39" s="14">
        <f t="shared" si="26"/>
        <v>137.6</v>
      </c>
      <c r="N39" s="14">
        <f t="shared" si="26"/>
        <v>141.4</v>
      </c>
      <c r="O39" s="14">
        <f t="shared" si="26"/>
        <v>98.80000000000003</v>
      </c>
      <c r="P39" s="14">
        <f t="shared" si="26"/>
        <v>31.800000000000004</v>
      </c>
      <c r="Q39" s="14">
        <f t="shared" si="26"/>
        <v>66.3</v>
      </c>
      <c r="R39" s="14">
        <f t="shared" si="26"/>
        <v>95.39999999999999</v>
      </c>
      <c r="S39" s="14">
        <f t="shared" si="26"/>
        <v>137.8</v>
      </c>
      <c r="T39" s="14">
        <f t="shared" si="26"/>
        <v>178.90000000000003</v>
      </c>
      <c r="U39" s="14">
        <f t="shared" si="26"/>
        <v>263.9000000000001</v>
      </c>
      <c r="V39" s="14">
        <f t="shared" si="26"/>
        <v>168.69999999999996</v>
      </c>
      <c r="W39" s="13">
        <f aca="true" t="shared" si="27" ref="W39:AF41">M39/C39*1000</f>
        <v>540.6679764243615</v>
      </c>
      <c r="X39" s="13">
        <f t="shared" si="27"/>
        <v>523.1224565297816</v>
      </c>
      <c r="Y39" s="13">
        <f t="shared" si="27"/>
        <v>543.1555799890051</v>
      </c>
      <c r="Z39" s="13">
        <f t="shared" si="27"/>
        <v>518.7601957585645</v>
      </c>
      <c r="AA39" s="13">
        <f t="shared" si="27"/>
        <v>555.2763819095477</v>
      </c>
      <c r="AB39" s="13">
        <f t="shared" si="27"/>
        <v>564.1632170313425</v>
      </c>
      <c r="AC39" s="13">
        <f t="shared" si="27"/>
        <v>496.9347277316987</v>
      </c>
      <c r="AD39" s="13">
        <f t="shared" si="27"/>
        <v>428.50299401197606</v>
      </c>
      <c r="AE39" s="13">
        <f t="shared" si="27"/>
        <v>526.9568690095849</v>
      </c>
      <c r="AF39" s="13">
        <f t="shared" si="27"/>
        <v>374.05764966740566</v>
      </c>
    </row>
    <row r="40" spans="1:32" ht="20.25" customHeight="1">
      <c r="A40" s="12"/>
      <c r="B40" s="11" t="s">
        <v>2</v>
      </c>
      <c r="C40" s="10">
        <f aca="true" t="shared" si="28" ref="C40:V40">C5+C8+C10+C12+C15+C18+C21+C24+C26+C28+C31+C34+C37</f>
        <v>0</v>
      </c>
      <c r="D40" s="10">
        <f t="shared" si="28"/>
        <v>0</v>
      </c>
      <c r="E40" s="10">
        <f t="shared" si="28"/>
        <v>0</v>
      </c>
      <c r="F40" s="10">
        <f t="shared" si="28"/>
        <v>0</v>
      </c>
      <c r="G40" s="10">
        <f t="shared" si="28"/>
        <v>0</v>
      </c>
      <c r="H40" s="10">
        <f t="shared" si="28"/>
        <v>112.7</v>
      </c>
      <c r="I40" s="10">
        <f t="shared" si="28"/>
        <v>184.90000000000003</v>
      </c>
      <c r="J40" s="10">
        <f t="shared" si="28"/>
        <v>278.5</v>
      </c>
      <c r="K40" s="10">
        <f t="shared" si="28"/>
        <v>333.79999999999995</v>
      </c>
      <c r="L40" s="10">
        <f t="shared" si="28"/>
        <v>300.6000000000001</v>
      </c>
      <c r="M40" s="10">
        <f t="shared" si="28"/>
        <v>0</v>
      </c>
      <c r="N40" s="10">
        <f t="shared" si="28"/>
        <v>0</v>
      </c>
      <c r="O40" s="10">
        <f t="shared" si="28"/>
        <v>0</v>
      </c>
      <c r="P40" s="10">
        <f t="shared" si="28"/>
        <v>0</v>
      </c>
      <c r="Q40" s="10">
        <f t="shared" si="28"/>
        <v>0</v>
      </c>
      <c r="R40" s="10">
        <f t="shared" si="28"/>
        <v>63.599999999999994</v>
      </c>
      <c r="S40" s="10">
        <f t="shared" si="28"/>
        <v>91.9</v>
      </c>
      <c r="T40" s="10">
        <f t="shared" si="28"/>
        <v>119.80000000000001</v>
      </c>
      <c r="U40" s="10">
        <f t="shared" si="28"/>
        <v>175.9</v>
      </c>
      <c r="V40" s="10">
        <f t="shared" si="28"/>
        <v>112.2</v>
      </c>
      <c r="W40" s="9" t="e">
        <f t="shared" si="27"/>
        <v>#DIV/0!</v>
      </c>
      <c r="X40" s="9" t="e">
        <f t="shared" si="27"/>
        <v>#DIV/0!</v>
      </c>
      <c r="Y40" s="9" t="e">
        <f t="shared" si="27"/>
        <v>#DIV/0!</v>
      </c>
      <c r="Z40" s="9" t="e">
        <f t="shared" si="27"/>
        <v>#DIV/0!</v>
      </c>
      <c r="AA40" s="9" t="e">
        <f t="shared" si="27"/>
        <v>#DIV/0!</v>
      </c>
      <c r="AB40" s="9">
        <f t="shared" si="27"/>
        <v>564.3300798580301</v>
      </c>
      <c r="AC40" s="9">
        <f t="shared" si="27"/>
        <v>497.02541914548397</v>
      </c>
      <c r="AD40" s="9">
        <f t="shared" si="27"/>
        <v>430.1615798922801</v>
      </c>
      <c r="AE40" s="9">
        <f t="shared" si="27"/>
        <v>526.9622528460158</v>
      </c>
      <c r="AF40" s="9">
        <f t="shared" si="27"/>
        <v>373.253493013972</v>
      </c>
    </row>
    <row r="41" spans="1:32" ht="20.25" customHeight="1" thickBot="1">
      <c r="A41" s="8"/>
      <c r="B41" s="7" t="s">
        <v>1</v>
      </c>
      <c r="C41" s="6">
        <f aca="true" t="shared" si="29" ref="C41:V41">C40+C39</f>
        <v>254.5</v>
      </c>
      <c r="D41" s="6">
        <f t="shared" si="29"/>
        <v>270.30000000000007</v>
      </c>
      <c r="E41" s="6">
        <f t="shared" si="29"/>
        <v>181.9</v>
      </c>
      <c r="F41" s="6">
        <f t="shared" si="29"/>
        <v>61.300000000000004</v>
      </c>
      <c r="G41" s="6">
        <f t="shared" si="29"/>
        <v>119.4</v>
      </c>
      <c r="H41" s="6">
        <f t="shared" si="29"/>
        <v>281.8</v>
      </c>
      <c r="I41" s="6">
        <f t="shared" si="29"/>
        <v>462.2</v>
      </c>
      <c r="J41" s="6">
        <f t="shared" si="29"/>
        <v>696</v>
      </c>
      <c r="K41" s="6">
        <f t="shared" si="29"/>
        <v>834.5999999999999</v>
      </c>
      <c r="L41" s="6">
        <f t="shared" si="29"/>
        <v>751.6000000000001</v>
      </c>
      <c r="M41" s="6">
        <f t="shared" si="29"/>
        <v>137.6</v>
      </c>
      <c r="N41" s="6">
        <f t="shared" si="29"/>
        <v>141.4</v>
      </c>
      <c r="O41" s="6">
        <f t="shared" si="29"/>
        <v>98.80000000000003</v>
      </c>
      <c r="P41" s="6">
        <f t="shared" si="29"/>
        <v>31.800000000000004</v>
      </c>
      <c r="Q41" s="6">
        <f t="shared" si="29"/>
        <v>66.3</v>
      </c>
      <c r="R41" s="6">
        <f t="shared" si="29"/>
        <v>159</v>
      </c>
      <c r="S41" s="6">
        <f t="shared" si="29"/>
        <v>229.70000000000002</v>
      </c>
      <c r="T41" s="6">
        <f t="shared" si="29"/>
        <v>298.70000000000005</v>
      </c>
      <c r="U41" s="6">
        <f t="shared" si="29"/>
        <v>439.80000000000007</v>
      </c>
      <c r="V41" s="6">
        <f t="shared" si="29"/>
        <v>280.9</v>
      </c>
      <c r="W41" s="5">
        <f t="shared" si="27"/>
        <v>540.6679764243615</v>
      </c>
      <c r="X41" s="5">
        <f t="shared" si="27"/>
        <v>523.1224565297816</v>
      </c>
      <c r="Y41" s="5">
        <f t="shared" si="27"/>
        <v>543.1555799890051</v>
      </c>
      <c r="Z41" s="5">
        <f t="shared" si="27"/>
        <v>518.7601957585645</v>
      </c>
      <c r="AA41" s="5">
        <f t="shared" si="27"/>
        <v>555.2763819095477</v>
      </c>
      <c r="AB41" s="5">
        <f t="shared" si="27"/>
        <v>564.2299503193753</v>
      </c>
      <c r="AC41" s="5">
        <f t="shared" si="27"/>
        <v>496.97100822154914</v>
      </c>
      <c r="AD41" s="5">
        <f t="shared" si="27"/>
        <v>429.16666666666674</v>
      </c>
      <c r="AE41" s="5">
        <f t="shared" si="27"/>
        <v>526.9590222861252</v>
      </c>
      <c r="AF41" s="5">
        <f t="shared" si="27"/>
        <v>373.7360298030867</v>
      </c>
    </row>
    <row r="42" spans="1:32" ht="15" customHeight="1">
      <c r="A42" s="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>
        <v>9</v>
      </c>
      <c r="S42" s="2"/>
      <c r="T42" s="2"/>
      <c r="U42" s="2"/>
      <c r="V42" s="2"/>
      <c r="W42" s="2"/>
      <c r="X42" s="2"/>
      <c r="AF42" s="2"/>
    </row>
    <row r="43" ht="12.75">
      <c r="L43" s="1" t="s">
        <v>0</v>
      </c>
    </row>
    <row r="44" spans="21:22" ht="12.75">
      <c r="U44" s="1" t="s">
        <v>0</v>
      </c>
      <c r="V44" s="1" t="s">
        <v>0</v>
      </c>
    </row>
  </sheetData>
  <sheetProtection/>
  <mergeCells count="16">
    <mergeCell ref="M1:U1"/>
    <mergeCell ref="W1:AE1"/>
    <mergeCell ref="A1:J1"/>
    <mergeCell ref="C2:L2"/>
    <mergeCell ref="M2:V2"/>
    <mergeCell ref="W2:AF2"/>
    <mergeCell ref="A30:A32"/>
    <mergeCell ref="B2:B3"/>
    <mergeCell ref="A14:A16"/>
    <mergeCell ref="A4:A6"/>
    <mergeCell ref="A11:A13"/>
    <mergeCell ref="A2:A3"/>
    <mergeCell ref="A17:A19"/>
    <mergeCell ref="A20:A22"/>
    <mergeCell ref="A23:A25"/>
    <mergeCell ref="A7:A9"/>
  </mergeCells>
  <printOptions horizontalCentered="1"/>
  <pageMargins left="0.5" right="0.5" top="0.25" bottom="0" header="0.5" footer="0.5"/>
  <pageSetup horizontalDpi="600" verticalDpi="600" orientation="landscape" paperSize="9" scale="63" r:id="rId1"/>
  <colBreaks count="2" manualBreakCount="2">
    <brk id="12" max="37" man="1"/>
    <brk id="2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2013-07-26T11:36:28Z</dcterms:created>
  <dcterms:modified xsi:type="dcterms:W3CDTF">2013-07-29T06:09:08Z</dcterms:modified>
  <cp:category/>
  <cp:version/>
  <cp:contentType/>
  <cp:contentStatus/>
</cp:coreProperties>
</file>