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ugarcane U" sheetId="1" r:id="rId1"/>
  </sheets>
  <definedNames>
    <definedName name="_xlnm.Print_Area" localSheetId="0">'Sugarcane U'!$A$1:$AW$36</definedName>
    <definedName name="_xlnm.Print_Titles" localSheetId="0">'Sugarcane U'!$A:$A</definedName>
  </definedNames>
  <calcPr fullCalcOnLoad="1"/>
</workbook>
</file>

<file path=xl/sharedStrings.xml><?xml version="1.0" encoding="utf-8"?>
<sst xmlns="http://schemas.openxmlformats.org/spreadsheetml/2006/main" count="85" uniqueCount="55">
  <si>
    <t>1998-99</t>
  </si>
  <si>
    <t>1999-2000</t>
  </si>
  <si>
    <t>2000-01</t>
  </si>
  <si>
    <t>2001-02</t>
  </si>
  <si>
    <t>2002-03</t>
  </si>
  <si>
    <t>Andhra Pradesh</t>
  </si>
  <si>
    <t>Goa</t>
  </si>
  <si>
    <t>Gujarat</t>
  </si>
  <si>
    <t xml:space="preserve">Himachal Pradesh </t>
  </si>
  <si>
    <t>Karnataka</t>
  </si>
  <si>
    <t>Kerala</t>
  </si>
  <si>
    <t>Madhya Pradesh</t>
  </si>
  <si>
    <t>Maharashtra</t>
  </si>
  <si>
    <t>Nagaland</t>
  </si>
  <si>
    <t>Punjab</t>
  </si>
  <si>
    <t>Rajasthan</t>
  </si>
  <si>
    <t>Tamil Nadu</t>
  </si>
  <si>
    <t>Uttar Pradesh</t>
  </si>
  <si>
    <t>West Bengal</t>
  </si>
  <si>
    <t>Assam</t>
  </si>
  <si>
    <t>Bihar</t>
  </si>
  <si>
    <t xml:space="preserve">Jharkhand  </t>
  </si>
  <si>
    <t>Arunachal Pradesh</t>
  </si>
  <si>
    <t>Haryana</t>
  </si>
  <si>
    <t xml:space="preserve">Jammu &amp; Kashmir  </t>
  </si>
  <si>
    <t>Manipur</t>
  </si>
  <si>
    <t>Pondicherry</t>
  </si>
  <si>
    <t>All India</t>
  </si>
  <si>
    <t xml:space="preserve">Chhattisgarh  </t>
  </si>
  <si>
    <t xml:space="preserve">Meghalaya </t>
  </si>
  <si>
    <t xml:space="preserve">Mizoram  </t>
  </si>
  <si>
    <t xml:space="preserve">Orissa </t>
  </si>
  <si>
    <t xml:space="preserve">Tripura  </t>
  </si>
  <si>
    <t xml:space="preserve">Uttaranchal  </t>
  </si>
  <si>
    <t xml:space="preserve">A &amp; N Islands  </t>
  </si>
  <si>
    <t>Yield (Kgs./Hect.)</t>
  </si>
  <si>
    <t xml:space="preserve">2003-04  </t>
  </si>
  <si>
    <t>Production  ('000 Tonnes)</t>
  </si>
  <si>
    <t xml:space="preserve">2003-04    </t>
  </si>
  <si>
    <t>STATES/UT</t>
  </si>
  <si>
    <t xml:space="preserve">2003-04 </t>
  </si>
  <si>
    <t>1996-97</t>
  </si>
  <si>
    <t>2004-05</t>
  </si>
  <si>
    <t>1997-98</t>
  </si>
  <si>
    <t>2005-06</t>
  </si>
  <si>
    <t>Estimates of  Area, Production and Yield  of Sugarcane</t>
  </si>
  <si>
    <t>2006-07</t>
  </si>
  <si>
    <t>2007-08</t>
  </si>
  <si>
    <t>2008-09</t>
  </si>
  <si>
    <t>2009-10</t>
  </si>
  <si>
    <t>2010-11</t>
  </si>
  <si>
    <t>Others</t>
  </si>
  <si>
    <t>2011-12</t>
  </si>
  <si>
    <t>D &amp; N Havelli</t>
  </si>
  <si>
    <t>Area ('000 Hectares)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</si>
</sst>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;[Red]0"/>
  </numFmts>
  <fonts count="3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8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left" vertical="center"/>
    </xf>
    <xf numFmtId="178" fontId="1" fillId="0" borderId="10" xfId="0" applyNumberFormat="1" applyFont="1" applyBorder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8"/>
  <sheetViews>
    <sheetView tabSelected="1" view="pageBreakPreview" zoomScale="80" zoomScaleNormal="60" zoomScaleSheetLayoutView="80" zoomScalePageLayoutView="0" workbookViewId="0" topLeftCell="A1">
      <pane xSplit="1" ySplit="4" topLeftCell="AM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1" sqref="F11"/>
    </sheetView>
  </sheetViews>
  <sheetFormatPr defaultColWidth="9.140625" defaultRowHeight="12.75"/>
  <cols>
    <col min="1" max="1" width="25.28125" style="3" customWidth="1"/>
    <col min="2" max="22" width="12.57421875" style="3" customWidth="1"/>
    <col min="23" max="23" width="13.28125" style="3" customWidth="1"/>
    <col min="24" max="25" width="13.00390625" style="3" customWidth="1"/>
    <col min="26" max="26" width="13.57421875" style="3" customWidth="1"/>
    <col min="27" max="27" width="13.28125" style="3" customWidth="1"/>
    <col min="28" max="38" width="12.57421875" style="3" customWidth="1"/>
    <col min="39" max="39" width="13.28125" style="3" customWidth="1"/>
    <col min="40" max="41" width="13.57421875" style="3" customWidth="1"/>
    <col min="42" max="43" width="13.7109375" style="3" customWidth="1"/>
    <col min="44" max="49" width="12.57421875" style="3" customWidth="1"/>
    <col min="50" max="16384" width="9.140625" style="3" customWidth="1"/>
  </cols>
  <sheetData>
    <row r="1" spans="1:48" ht="36" customHeight="1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2"/>
      <c r="AV1" s="12"/>
    </row>
    <row r="2" spans="1:49" ht="21" customHeight="1">
      <c r="A2" s="14" t="s">
        <v>39</v>
      </c>
      <c r="B2" s="16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  <c r="R2" s="15" t="s">
        <v>37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 t="s">
        <v>35</v>
      </c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49" s="6" customFormat="1" ht="30.75" customHeight="1">
      <c r="A3" s="14"/>
      <c r="B3" s="4" t="s">
        <v>41</v>
      </c>
      <c r="C3" s="4" t="s">
        <v>43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40</v>
      </c>
      <c r="J3" s="5" t="s">
        <v>42</v>
      </c>
      <c r="K3" s="5" t="s">
        <v>44</v>
      </c>
      <c r="L3" s="5" t="s">
        <v>46</v>
      </c>
      <c r="M3" s="5" t="s">
        <v>47</v>
      </c>
      <c r="N3" s="5" t="s">
        <v>48</v>
      </c>
      <c r="O3" s="5" t="s">
        <v>49</v>
      </c>
      <c r="P3" s="5" t="s">
        <v>50</v>
      </c>
      <c r="Q3" s="5" t="s">
        <v>52</v>
      </c>
      <c r="R3" s="4" t="s">
        <v>41</v>
      </c>
      <c r="S3" s="4" t="s">
        <v>43</v>
      </c>
      <c r="T3" s="4" t="s">
        <v>0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36</v>
      </c>
      <c r="Z3" s="5" t="s">
        <v>42</v>
      </c>
      <c r="AA3" s="5" t="s">
        <v>44</v>
      </c>
      <c r="AB3" s="5" t="s">
        <v>46</v>
      </c>
      <c r="AC3" s="5" t="s">
        <v>47</v>
      </c>
      <c r="AD3" s="5" t="s">
        <v>48</v>
      </c>
      <c r="AE3" s="5" t="s">
        <v>49</v>
      </c>
      <c r="AF3" s="5" t="s">
        <v>50</v>
      </c>
      <c r="AG3" s="5" t="s">
        <v>52</v>
      </c>
      <c r="AH3" s="4" t="s">
        <v>41</v>
      </c>
      <c r="AI3" s="4" t="s">
        <v>43</v>
      </c>
      <c r="AJ3" s="4" t="s">
        <v>0</v>
      </c>
      <c r="AK3" s="4" t="s">
        <v>1</v>
      </c>
      <c r="AL3" s="4" t="s">
        <v>2</v>
      </c>
      <c r="AM3" s="4" t="s">
        <v>3</v>
      </c>
      <c r="AN3" s="4" t="s">
        <v>4</v>
      </c>
      <c r="AO3" s="9" t="s">
        <v>38</v>
      </c>
      <c r="AP3" s="5" t="s">
        <v>42</v>
      </c>
      <c r="AQ3" s="5" t="s">
        <v>44</v>
      </c>
      <c r="AR3" s="5" t="s">
        <v>46</v>
      </c>
      <c r="AS3" s="5" t="s">
        <v>47</v>
      </c>
      <c r="AT3" s="5" t="s">
        <v>48</v>
      </c>
      <c r="AU3" s="5" t="s">
        <v>49</v>
      </c>
      <c r="AV3" s="5" t="s">
        <v>50</v>
      </c>
      <c r="AW3" s="5" t="s">
        <v>52</v>
      </c>
    </row>
    <row r="4" spans="1:49" s="10" customFormat="1" ht="15" customHeight="1" hidden="1">
      <c r="A4" s="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2</v>
      </c>
      <c r="H4" s="7">
        <v>2</v>
      </c>
      <c r="I4" s="7">
        <v>2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/>
      <c r="P4" s="7"/>
      <c r="Q4" s="7"/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  <c r="X4" s="7">
        <v>7</v>
      </c>
      <c r="Y4" s="7">
        <v>7</v>
      </c>
      <c r="Z4" s="7">
        <v>7</v>
      </c>
      <c r="AA4" s="7">
        <v>8</v>
      </c>
      <c r="AB4" s="7">
        <v>9</v>
      </c>
      <c r="AC4" s="7">
        <v>10</v>
      </c>
      <c r="AD4" s="7">
        <v>11</v>
      </c>
      <c r="AE4" s="7"/>
      <c r="AF4" s="7"/>
      <c r="AG4" s="7"/>
      <c r="AH4" s="7">
        <v>2</v>
      </c>
      <c r="AI4" s="7">
        <v>3</v>
      </c>
      <c r="AJ4" s="7">
        <v>4</v>
      </c>
      <c r="AK4" s="7">
        <v>5</v>
      </c>
      <c r="AL4" s="7">
        <v>6</v>
      </c>
      <c r="AM4" s="7">
        <v>12</v>
      </c>
      <c r="AN4" s="7">
        <v>12</v>
      </c>
      <c r="AO4" s="7">
        <v>12</v>
      </c>
      <c r="AP4" s="7">
        <v>12</v>
      </c>
      <c r="AQ4" s="7">
        <v>13</v>
      </c>
      <c r="AR4" s="7">
        <v>14</v>
      </c>
      <c r="AS4" s="7">
        <v>15</v>
      </c>
      <c r="AT4" s="7">
        <v>16</v>
      </c>
      <c r="AU4" s="7"/>
      <c r="AV4" s="7"/>
      <c r="AW4" s="2"/>
    </row>
    <row r="5" spans="1:49" ht="28.5" customHeight="1">
      <c r="A5" s="8" t="s">
        <v>5</v>
      </c>
      <c r="B5" s="4">
        <v>199.3</v>
      </c>
      <c r="C5" s="4">
        <v>192.2</v>
      </c>
      <c r="D5" s="1">
        <v>213.7</v>
      </c>
      <c r="E5" s="4">
        <v>231</v>
      </c>
      <c r="F5" s="4">
        <v>217.4</v>
      </c>
      <c r="G5" s="4">
        <v>218</v>
      </c>
      <c r="H5" s="4">
        <v>232.5</v>
      </c>
      <c r="I5" s="4">
        <v>209</v>
      </c>
      <c r="J5" s="1">
        <v>210</v>
      </c>
      <c r="K5" s="1">
        <v>230</v>
      </c>
      <c r="L5" s="1">
        <v>264</v>
      </c>
      <c r="M5" s="1">
        <v>247</v>
      </c>
      <c r="N5" s="1">
        <v>196</v>
      </c>
      <c r="O5" s="1">
        <v>158</v>
      </c>
      <c r="P5" s="1">
        <v>192</v>
      </c>
      <c r="Q5" s="1">
        <v>204</v>
      </c>
      <c r="R5" s="1">
        <v>15030</v>
      </c>
      <c r="S5" s="1">
        <v>13955</v>
      </c>
      <c r="T5" s="1">
        <v>16503.3</v>
      </c>
      <c r="U5" s="4">
        <v>18508</v>
      </c>
      <c r="V5" s="4">
        <v>17690.1</v>
      </c>
      <c r="W5" s="4">
        <v>18082</v>
      </c>
      <c r="X5" s="4">
        <v>15387.2</v>
      </c>
      <c r="Y5" s="4">
        <v>15070</v>
      </c>
      <c r="Z5" s="1">
        <v>15739</v>
      </c>
      <c r="AA5" s="1">
        <v>17656</v>
      </c>
      <c r="AB5" s="1">
        <v>21692</v>
      </c>
      <c r="AC5" s="1">
        <v>20296</v>
      </c>
      <c r="AD5" s="1">
        <v>15380</v>
      </c>
      <c r="AE5" s="1">
        <v>11708</v>
      </c>
      <c r="AF5" s="1">
        <v>14964</v>
      </c>
      <c r="AG5" s="1">
        <v>16686</v>
      </c>
      <c r="AH5" s="7">
        <f>R5/B5*1000</f>
        <v>75413.94882087305</v>
      </c>
      <c r="AI5" s="7">
        <f aca="true" t="shared" si="0" ref="AI5:AW6">S5/C5*1000</f>
        <v>72606.6597294485</v>
      </c>
      <c r="AJ5" s="7">
        <f t="shared" si="0"/>
        <v>77226.48572765558</v>
      </c>
      <c r="AK5" s="7">
        <f t="shared" si="0"/>
        <v>80121.21212121213</v>
      </c>
      <c r="AL5" s="7">
        <f t="shared" si="0"/>
        <v>81371.20515179391</v>
      </c>
      <c r="AM5" s="7">
        <f t="shared" si="0"/>
        <v>82944.95412844037</v>
      </c>
      <c r="AN5" s="7">
        <f t="shared" si="0"/>
        <v>66181.5053763441</v>
      </c>
      <c r="AO5" s="7">
        <f t="shared" si="0"/>
        <v>72105.26315789473</v>
      </c>
      <c r="AP5" s="7">
        <f t="shared" si="0"/>
        <v>74947.61904761904</v>
      </c>
      <c r="AQ5" s="7">
        <f t="shared" si="0"/>
        <v>76765.21739130435</v>
      </c>
      <c r="AR5" s="7">
        <f t="shared" si="0"/>
        <v>82166.66666666667</v>
      </c>
      <c r="AS5" s="7">
        <f t="shared" si="0"/>
        <v>82170.04048582996</v>
      </c>
      <c r="AT5" s="7">
        <f t="shared" si="0"/>
        <v>78469.38775510204</v>
      </c>
      <c r="AU5" s="7">
        <f t="shared" si="0"/>
        <v>74101.26582278482</v>
      </c>
      <c r="AV5" s="7">
        <f t="shared" si="0"/>
        <v>77937.5</v>
      </c>
      <c r="AW5" s="7">
        <f t="shared" si="0"/>
        <v>81794.11764705883</v>
      </c>
    </row>
    <row r="6" spans="1:49" ht="28.5" customHeight="1">
      <c r="A6" s="8" t="s">
        <v>22</v>
      </c>
      <c r="B6" s="4">
        <v>0</v>
      </c>
      <c r="C6" s="4">
        <v>0</v>
      </c>
      <c r="D6" s="1"/>
      <c r="E6" s="4"/>
      <c r="F6" s="4"/>
      <c r="G6" s="4">
        <v>1</v>
      </c>
      <c r="H6" s="4">
        <v>0.8</v>
      </c>
      <c r="I6" s="4">
        <v>0.7</v>
      </c>
      <c r="J6" s="1">
        <v>0.7</v>
      </c>
      <c r="K6" s="1">
        <v>0.9</v>
      </c>
      <c r="L6" s="1">
        <v>1</v>
      </c>
      <c r="M6" s="1">
        <v>1.2</v>
      </c>
      <c r="N6" s="1">
        <v>1.4</v>
      </c>
      <c r="O6" s="1">
        <v>1.5</v>
      </c>
      <c r="P6" s="1">
        <v>1.5</v>
      </c>
      <c r="Q6" s="1">
        <v>1.55</v>
      </c>
      <c r="R6" s="1"/>
      <c r="S6" s="1"/>
      <c r="T6" s="1"/>
      <c r="U6" s="4"/>
      <c r="V6" s="4"/>
      <c r="W6" s="4">
        <v>18.9</v>
      </c>
      <c r="X6" s="4">
        <v>15.3</v>
      </c>
      <c r="Y6" s="4">
        <v>15.2</v>
      </c>
      <c r="Z6" s="1">
        <v>14.1</v>
      </c>
      <c r="AA6" s="1">
        <v>16.8</v>
      </c>
      <c r="AB6" s="1">
        <v>16.8</v>
      </c>
      <c r="AC6" s="1">
        <v>21.8</v>
      </c>
      <c r="AD6" s="1">
        <v>23.4</v>
      </c>
      <c r="AE6" s="1">
        <v>27.1</v>
      </c>
      <c r="AF6" s="1">
        <v>29</v>
      </c>
      <c r="AG6" s="1">
        <v>30</v>
      </c>
      <c r="AH6" s="7"/>
      <c r="AI6" s="7"/>
      <c r="AJ6" s="7"/>
      <c r="AK6" s="7"/>
      <c r="AL6" s="7"/>
      <c r="AM6" s="7">
        <f aca="true" t="shared" si="1" ref="AM6:AM36">W6/G6*1000</f>
        <v>18900</v>
      </c>
      <c r="AN6" s="7">
        <f aca="true" t="shared" si="2" ref="AN6:AN36">X6/H6*1000</f>
        <v>19125</v>
      </c>
      <c r="AO6" s="7">
        <f aca="true" t="shared" si="3" ref="AO6:AO36">Y6/I6*1000</f>
        <v>21714.285714285714</v>
      </c>
      <c r="AP6" s="7">
        <f aca="true" t="shared" si="4" ref="AP6:AP36">Z6/J6*1000</f>
        <v>20142.85714285714</v>
      </c>
      <c r="AQ6" s="7">
        <f aca="true" t="shared" si="5" ref="AQ6:AQ36">AA6/K6*1000</f>
        <v>18666.666666666668</v>
      </c>
      <c r="AR6" s="7">
        <f aca="true" t="shared" si="6" ref="AR6:AR36">AB6/L6*1000</f>
        <v>16800</v>
      </c>
      <c r="AS6" s="7">
        <f aca="true" t="shared" si="7" ref="AS6:AS36">AC6/M6*1000</f>
        <v>18166.666666666668</v>
      </c>
      <c r="AT6" s="7">
        <f aca="true" t="shared" si="8" ref="AT6:AT36">AD6/N6*1000</f>
        <v>16714.285714285714</v>
      </c>
      <c r="AU6" s="7">
        <f aca="true" t="shared" si="9" ref="AU6:AU36">AE6/O6*1000</f>
        <v>18066.666666666668</v>
      </c>
      <c r="AV6" s="7">
        <f aca="true" t="shared" si="10" ref="AV6:AV36">AF6/P6*1000</f>
        <v>19333.333333333332</v>
      </c>
      <c r="AW6" s="7">
        <f t="shared" si="0"/>
        <v>19354.83870967742</v>
      </c>
    </row>
    <row r="7" spans="1:49" ht="28.5" customHeight="1">
      <c r="A7" s="8" t="s">
        <v>19</v>
      </c>
      <c r="B7" s="4">
        <v>35.9</v>
      </c>
      <c r="C7" s="4">
        <v>31.3</v>
      </c>
      <c r="D7" s="1">
        <v>30.6</v>
      </c>
      <c r="E7" s="4">
        <v>29</v>
      </c>
      <c r="F7" s="4">
        <v>27</v>
      </c>
      <c r="G7" s="4">
        <v>27.2</v>
      </c>
      <c r="H7" s="4">
        <v>26</v>
      </c>
      <c r="I7" s="4">
        <v>25</v>
      </c>
      <c r="J7" s="1">
        <v>23.9</v>
      </c>
      <c r="K7" s="1">
        <v>23.4</v>
      </c>
      <c r="L7" s="1">
        <v>27</v>
      </c>
      <c r="M7" s="1">
        <v>26</v>
      </c>
      <c r="N7" s="1">
        <v>28.6</v>
      </c>
      <c r="O7" s="1">
        <v>27.1</v>
      </c>
      <c r="P7" s="1">
        <v>29.7</v>
      </c>
      <c r="Q7" s="1">
        <v>25.73</v>
      </c>
      <c r="R7" s="1">
        <v>1490.3</v>
      </c>
      <c r="S7" s="1">
        <v>1287.6</v>
      </c>
      <c r="T7" s="1">
        <v>1223.6</v>
      </c>
      <c r="U7" s="4">
        <v>1155</v>
      </c>
      <c r="V7" s="4">
        <v>988</v>
      </c>
      <c r="W7" s="4">
        <v>1011.4</v>
      </c>
      <c r="X7" s="4">
        <v>916</v>
      </c>
      <c r="Y7" s="4">
        <v>981</v>
      </c>
      <c r="Z7" s="1">
        <v>883.9</v>
      </c>
      <c r="AA7" s="1">
        <v>871.2</v>
      </c>
      <c r="AB7" s="1">
        <v>1055</v>
      </c>
      <c r="AC7" s="1">
        <v>980</v>
      </c>
      <c r="AD7" s="1">
        <v>1099.7</v>
      </c>
      <c r="AE7" s="1">
        <v>1059</v>
      </c>
      <c r="AF7" s="1">
        <v>1075.0212</v>
      </c>
      <c r="AG7" s="1">
        <v>993.46</v>
      </c>
      <c r="AH7" s="7">
        <f aca="true" t="shared" si="11" ref="AH7:AH36">R7/B7*1000</f>
        <v>41512.5348189415</v>
      </c>
      <c r="AI7" s="7">
        <f aca="true" t="shared" si="12" ref="AI7:AI36">S7/C7*1000</f>
        <v>41137.380191693286</v>
      </c>
      <c r="AJ7" s="7">
        <f aca="true" t="shared" si="13" ref="AJ7:AJ36">T7/D7*1000</f>
        <v>39986.928104575156</v>
      </c>
      <c r="AK7" s="7">
        <f aca="true" t="shared" si="14" ref="AK7:AK36">U7/E7*1000</f>
        <v>39827.58620689656</v>
      </c>
      <c r="AL7" s="7">
        <f aca="true" t="shared" si="15" ref="AL7:AL36">V7/F7*1000</f>
        <v>36592.5925925926</v>
      </c>
      <c r="AM7" s="7">
        <f t="shared" si="1"/>
        <v>37183.82352941177</v>
      </c>
      <c r="AN7" s="7">
        <f t="shared" si="2"/>
        <v>35230.769230769234</v>
      </c>
      <c r="AO7" s="7">
        <f t="shared" si="3"/>
        <v>39240</v>
      </c>
      <c r="AP7" s="7">
        <f t="shared" si="4"/>
        <v>36983.26359832636</v>
      </c>
      <c r="AQ7" s="7">
        <f t="shared" si="5"/>
        <v>37230.769230769234</v>
      </c>
      <c r="AR7" s="7">
        <f t="shared" si="6"/>
        <v>39074.07407407407</v>
      </c>
      <c r="AS7" s="7">
        <f t="shared" si="7"/>
        <v>37692.307692307695</v>
      </c>
      <c r="AT7" s="7">
        <f t="shared" si="8"/>
        <v>38451.04895104896</v>
      </c>
      <c r="AU7" s="7">
        <f t="shared" si="9"/>
        <v>39077.49077490775</v>
      </c>
      <c r="AV7" s="7">
        <f t="shared" si="10"/>
        <v>36196</v>
      </c>
      <c r="AW7" s="7">
        <f aca="true" t="shared" si="16" ref="AW7:AW36">AG7/Q7*1000</f>
        <v>38610.95996890789</v>
      </c>
    </row>
    <row r="8" spans="1:49" ht="28.5" customHeight="1">
      <c r="A8" s="8" t="s">
        <v>20</v>
      </c>
      <c r="B8" s="4">
        <v>129.6</v>
      </c>
      <c r="C8" s="4">
        <v>108</v>
      </c>
      <c r="D8" s="1">
        <v>106.9</v>
      </c>
      <c r="E8" s="4">
        <v>97.3</v>
      </c>
      <c r="F8" s="4">
        <v>93.5</v>
      </c>
      <c r="G8" s="4">
        <v>113.4</v>
      </c>
      <c r="H8" s="4">
        <v>107.3</v>
      </c>
      <c r="I8" s="4">
        <v>103.6</v>
      </c>
      <c r="J8" s="1">
        <v>104.2</v>
      </c>
      <c r="K8" s="1">
        <v>101.3</v>
      </c>
      <c r="L8" s="1">
        <v>129.6</v>
      </c>
      <c r="M8" s="1">
        <v>108.6</v>
      </c>
      <c r="N8" s="1">
        <v>111.9</v>
      </c>
      <c r="O8" s="1">
        <v>115.9</v>
      </c>
      <c r="P8" s="1">
        <v>248</v>
      </c>
      <c r="Q8" s="1">
        <v>218.29</v>
      </c>
      <c r="R8" s="1">
        <v>5842.5</v>
      </c>
      <c r="S8" s="1">
        <v>4959.9</v>
      </c>
      <c r="T8" s="1">
        <v>5101.1</v>
      </c>
      <c r="U8" s="4">
        <v>4088.5</v>
      </c>
      <c r="V8" s="4">
        <v>3987.6</v>
      </c>
      <c r="W8" s="4">
        <v>5211.1</v>
      </c>
      <c r="X8" s="4">
        <v>4520.5</v>
      </c>
      <c r="Y8" s="4">
        <v>4285.9</v>
      </c>
      <c r="Z8" s="1">
        <v>4111.7</v>
      </c>
      <c r="AA8" s="1">
        <v>4337.9</v>
      </c>
      <c r="AB8" s="1">
        <v>5955.5</v>
      </c>
      <c r="AC8" s="1">
        <v>3854.9</v>
      </c>
      <c r="AD8" s="1">
        <v>4959.9</v>
      </c>
      <c r="AE8" s="1">
        <v>5032.6</v>
      </c>
      <c r="AF8" s="1">
        <v>12763.6</v>
      </c>
      <c r="AG8" s="1">
        <v>11288.58</v>
      </c>
      <c r="AH8" s="7">
        <f t="shared" si="11"/>
        <v>45081.01851851852</v>
      </c>
      <c r="AI8" s="7">
        <f t="shared" si="12"/>
        <v>45925</v>
      </c>
      <c r="AJ8" s="7">
        <f t="shared" si="13"/>
        <v>47718.42843779233</v>
      </c>
      <c r="AK8" s="7">
        <f t="shared" si="14"/>
        <v>42019.52723535457</v>
      </c>
      <c r="AL8" s="7">
        <f t="shared" si="15"/>
        <v>42648.12834224599</v>
      </c>
      <c r="AM8" s="7">
        <f t="shared" si="1"/>
        <v>45953.26278659612</v>
      </c>
      <c r="AN8" s="7">
        <f t="shared" si="2"/>
        <v>42129.543336439885</v>
      </c>
      <c r="AO8" s="7">
        <f t="shared" si="3"/>
        <v>41369.69111969112</v>
      </c>
      <c r="AP8" s="7">
        <f t="shared" si="4"/>
        <v>39459.69289827255</v>
      </c>
      <c r="AQ8" s="7">
        <f t="shared" si="5"/>
        <v>42822.309970384995</v>
      </c>
      <c r="AR8" s="7">
        <f t="shared" si="6"/>
        <v>45952.932098765436</v>
      </c>
      <c r="AS8" s="7">
        <f t="shared" si="7"/>
        <v>35496.3167587477</v>
      </c>
      <c r="AT8" s="7">
        <f t="shared" si="8"/>
        <v>44324.39678284182</v>
      </c>
      <c r="AU8" s="7">
        <f t="shared" si="9"/>
        <v>43421.915444348575</v>
      </c>
      <c r="AV8" s="7">
        <f t="shared" si="10"/>
        <v>51466.12903225807</v>
      </c>
      <c r="AW8" s="7">
        <f t="shared" si="16"/>
        <v>51713.68363186587</v>
      </c>
    </row>
    <row r="9" spans="1:49" ht="28.5" customHeight="1">
      <c r="A9" s="8" t="s">
        <v>28</v>
      </c>
      <c r="B9" s="4"/>
      <c r="C9" s="4"/>
      <c r="D9" s="1"/>
      <c r="E9" s="4"/>
      <c r="F9" s="4">
        <v>3.3</v>
      </c>
      <c r="G9" s="4">
        <v>3.5</v>
      </c>
      <c r="H9" s="4">
        <v>4</v>
      </c>
      <c r="I9" s="4">
        <v>5.1</v>
      </c>
      <c r="J9" s="1">
        <v>6.3</v>
      </c>
      <c r="K9" s="1">
        <v>6.4</v>
      </c>
      <c r="L9" s="1">
        <v>7.2</v>
      </c>
      <c r="M9" s="1">
        <v>11.1</v>
      </c>
      <c r="N9" s="1">
        <v>10.6</v>
      </c>
      <c r="O9" s="1">
        <v>12.4</v>
      </c>
      <c r="P9" s="1">
        <v>8.3</v>
      </c>
      <c r="Q9" s="1">
        <v>9.1</v>
      </c>
      <c r="R9" s="1"/>
      <c r="S9" s="1"/>
      <c r="T9" s="1"/>
      <c r="U9" s="4"/>
      <c r="V9" s="4">
        <v>8.6</v>
      </c>
      <c r="W9" s="4">
        <v>9</v>
      </c>
      <c r="X9" s="4">
        <v>10</v>
      </c>
      <c r="Y9" s="4">
        <v>13.3</v>
      </c>
      <c r="Z9" s="1">
        <v>15.6</v>
      </c>
      <c r="AA9" s="1">
        <v>16.4</v>
      </c>
      <c r="AB9" s="1">
        <v>18.7</v>
      </c>
      <c r="AC9" s="1">
        <v>27.5</v>
      </c>
      <c r="AD9" s="1">
        <v>25.4</v>
      </c>
      <c r="AE9" s="1">
        <v>29.2</v>
      </c>
      <c r="AF9" s="1">
        <v>21.8</v>
      </c>
      <c r="AG9" s="1">
        <v>24.4</v>
      </c>
      <c r="AH9" s="7"/>
      <c r="AI9" s="7"/>
      <c r="AJ9" s="7"/>
      <c r="AK9" s="7"/>
      <c r="AL9" s="7">
        <f t="shared" si="15"/>
        <v>2606.060606060606</v>
      </c>
      <c r="AM9" s="7">
        <f t="shared" si="1"/>
        <v>2571.4285714285716</v>
      </c>
      <c r="AN9" s="7">
        <f t="shared" si="2"/>
        <v>2500</v>
      </c>
      <c r="AO9" s="7">
        <f t="shared" si="3"/>
        <v>2607.8431372549026</v>
      </c>
      <c r="AP9" s="7">
        <f t="shared" si="4"/>
        <v>2476.190476190476</v>
      </c>
      <c r="AQ9" s="7">
        <f t="shared" si="5"/>
        <v>2562.4999999999995</v>
      </c>
      <c r="AR9" s="7">
        <f t="shared" si="6"/>
        <v>2597.2222222222217</v>
      </c>
      <c r="AS9" s="7">
        <f t="shared" si="7"/>
        <v>2477.4774774774774</v>
      </c>
      <c r="AT9" s="7">
        <f t="shared" si="8"/>
        <v>2396.2264150943397</v>
      </c>
      <c r="AU9" s="7">
        <f t="shared" si="9"/>
        <v>2354.838709677419</v>
      </c>
      <c r="AV9" s="7">
        <f t="shared" si="10"/>
        <v>2626.5060240963853</v>
      </c>
      <c r="AW9" s="7">
        <f t="shared" si="16"/>
        <v>2681.3186813186812</v>
      </c>
    </row>
    <row r="10" spans="1:49" ht="28.5" customHeight="1">
      <c r="A10" s="8" t="s">
        <v>7</v>
      </c>
      <c r="B10" s="4">
        <v>165.8</v>
      </c>
      <c r="C10" s="4">
        <v>165</v>
      </c>
      <c r="D10" s="1">
        <v>196.3</v>
      </c>
      <c r="E10" s="4">
        <v>201.3</v>
      </c>
      <c r="F10" s="4">
        <v>177.7</v>
      </c>
      <c r="G10" s="4">
        <v>175.8</v>
      </c>
      <c r="H10" s="4">
        <v>202.9</v>
      </c>
      <c r="I10" s="4">
        <v>176.4</v>
      </c>
      <c r="J10" s="1">
        <v>196.7</v>
      </c>
      <c r="K10" s="1">
        <v>197</v>
      </c>
      <c r="L10" s="1">
        <v>214</v>
      </c>
      <c r="M10" s="1">
        <v>211</v>
      </c>
      <c r="N10" s="1">
        <v>221</v>
      </c>
      <c r="O10" s="1">
        <v>154</v>
      </c>
      <c r="P10" s="1">
        <v>190</v>
      </c>
      <c r="Q10" s="1">
        <v>202</v>
      </c>
      <c r="R10" s="1">
        <v>11404.3</v>
      </c>
      <c r="S10" s="1">
        <v>11836.2</v>
      </c>
      <c r="T10" s="1">
        <v>13566.3</v>
      </c>
      <c r="U10" s="4">
        <v>14066.2</v>
      </c>
      <c r="V10" s="4">
        <v>12694.7</v>
      </c>
      <c r="W10" s="4">
        <v>12464.6</v>
      </c>
      <c r="X10" s="4">
        <v>14071.3</v>
      </c>
      <c r="Y10" s="4">
        <v>12669.1</v>
      </c>
      <c r="Z10" s="1">
        <v>14570</v>
      </c>
      <c r="AA10" s="1">
        <v>14580</v>
      </c>
      <c r="AB10" s="1">
        <v>15630</v>
      </c>
      <c r="AC10" s="1">
        <v>15190</v>
      </c>
      <c r="AD10" s="1">
        <v>15510</v>
      </c>
      <c r="AE10" s="1">
        <v>12400</v>
      </c>
      <c r="AF10" s="1">
        <v>13760</v>
      </c>
      <c r="AG10" s="1">
        <v>12750</v>
      </c>
      <c r="AH10" s="7">
        <f t="shared" si="11"/>
        <v>68783.47406513873</v>
      </c>
      <c r="AI10" s="7">
        <f t="shared" si="12"/>
        <v>71734.54545454546</v>
      </c>
      <c r="AJ10" s="7">
        <f t="shared" si="13"/>
        <v>69110.03565970452</v>
      </c>
      <c r="AK10" s="7">
        <f t="shared" si="14"/>
        <v>69876.80079483359</v>
      </c>
      <c r="AL10" s="7">
        <f t="shared" si="15"/>
        <v>71438.94203714126</v>
      </c>
      <c r="AM10" s="7">
        <f t="shared" si="1"/>
        <v>70902.16154721275</v>
      </c>
      <c r="AN10" s="7">
        <f t="shared" si="2"/>
        <v>69350.91177920156</v>
      </c>
      <c r="AO10" s="7">
        <f t="shared" si="3"/>
        <v>71820.2947845805</v>
      </c>
      <c r="AP10" s="7">
        <f t="shared" si="4"/>
        <v>74072.19115404169</v>
      </c>
      <c r="AQ10" s="7">
        <f t="shared" si="5"/>
        <v>74010.15228426395</v>
      </c>
      <c r="AR10" s="7">
        <f t="shared" si="6"/>
        <v>73037.3831775701</v>
      </c>
      <c r="AS10" s="7">
        <f t="shared" si="7"/>
        <v>71990.52132701423</v>
      </c>
      <c r="AT10" s="7">
        <f t="shared" si="8"/>
        <v>70180.99547511312</v>
      </c>
      <c r="AU10" s="7">
        <f t="shared" si="9"/>
        <v>80519.48051948052</v>
      </c>
      <c r="AV10" s="7">
        <f t="shared" si="10"/>
        <v>72421.05263157895</v>
      </c>
      <c r="AW10" s="7">
        <f t="shared" si="16"/>
        <v>63118.811881188114</v>
      </c>
    </row>
    <row r="11" spans="1:49" ht="28.5" customHeight="1">
      <c r="A11" s="8" t="s">
        <v>6</v>
      </c>
      <c r="B11" s="4">
        <v>1.3</v>
      </c>
      <c r="C11" s="4">
        <v>1.3</v>
      </c>
      <c r="D11" s="1">
        <v>1.3</v>
      </c>
      <c r="E11" s="4">
        <v>1.3</v>
      </c>
      <c r="F11" s="4">
        <v>1.3</v>
      </c>
      <c r="G11" s="4">
        <v>1.2</v>
      </c>
      <c r="H11" s="4">
        <v>1.2</v>
      </c>
      <c r="I11" s="4">
        <v>1.2</v>
      </c>
      <c r="J11" s="1">
        <v>1.2</v>
      </c>
      <c r="K11" s="1">
        <v>1.1</v>
      </c>
      <c r="L11" s="1">
        <v>1.1</v>
      </c>
      <c r="M11" s="1">
        <v>1</v>
      </c>
      <c r="N11" s="1">
        <v>1</v>
      </c>
      <c r="O11" s="1">
        <v>0.9</v>
      </c>
      <c r="P11" s="1">
        <v>0.9</v>
      </c>
      <c r="Q11" s="1">
        <v>0.92</v>
      </c>
      <c r="R11" s="1">
        <v>58</v>
      </c>
      <c r="S11" s="1">
        <v>62.4</v>
      </c>
      <c r="T11" s="1">
        <v>64</v>
      </c>
      <c r="U11" s="4">
        <v>68.4</v>
      </c>
      <c r="V11" s="4">
        <v>72.8</v>
      </c>
      <c r="W11" s="4">
        <v>70.6</v>
      </c>
      <c r="X11" s="4">
        <v>65.5</v>
      </c>
      <c r="Y11" s="4">
        <v>57.6</v>
      </c>
      <c r="Z11" s="1">
        <v>60.6</v>
      </c>
      <c r="AA11" s="1">
        <v>55.9</v>
      </c>
      <c r="AB11" s="1">
        <v>58</v>
      </c>
      <c r="AC11" s="1">
        <v>56</v>
      </c>
      <c r="AD11" s="1">
        <v>49.3</v>
      </c>
      <c r="AE11" s="1">
        <v>52.3</v>
      </c>
      <c r="AF11" s="1">
        <v>49.1</v>
      </c>
      <c r="AG11" s="1">
        <v>46.58</v>
      </c>
      <c r="AH11" s="7">
        <f t="shared" si="11"/>
        <v>44615.38461538461</v>
      </c>
      <c r="AI11" s="7">
        <f t="shared" si="12"/>
        <v>48000</v>
      </c>
      <c r="AJ11" s="7">
        <f t="shared" si="13"/>
        <v>49230.76923076923</v>
      </c>
      <c r="AK11" s="7">
        <f t="shared" si="14"/>
        <v>52615.38461538462</v>
      </c>
      <c r="AL11" s="7">
        <f t="shared" si="15"/>
        <v>55999.99999999999</v>
      </c>
      <c r="AM11" s="7">
        <f t="shared" si="1"/>
        <v>58833.33333333333</v>
      </c>
      <c r="AN11" s="7">
        <f t="shared" si="2"/>
        <v>54583.333333333336</v>
      </c>
      <c r="AO11" s="7">
        <f t="shared" si="3"/>
        <v>48000</v>
      </c>
      <c r="AP11" s="7">
        <f t="shared" si="4"/>
        <v>50500</v>
      </c>
      <c r="AQ11" s="7">
        <f t="shared" si="5"/>
        <v>50818.181818181816</v>
      </c>
      <c r="AR11" s="7">
        <f t="shared" si="6"/>
        <v>52727.27272727272</v>
      </c>
      <c r="AS11" s="7">
        <f t="shared" si="7"/>
        <v>56000</v>
      </c>
      <c r="AT11" s="7">
        <f t="shared" si="8"/>
        <v>49300</v>
      </c>
      <c r="AU11" s="7">
        <f t="shared" si="9"/>
        <v>58111.11111111111</v>
      </c>
      <c r="AV11" s="7">
        <f t="shared" si="10"/>
        <v>54555.555555555555</v>
      </c>
      <c r="AW11" s="7">
        <f t="shared" si="16"/>
        <v>50630.43478260869</v>
      </c>
    </row>
    <row r="12" spans="1:49" ht="28.5" customHeight="1">
      <c r="A12" s="8" t="s">
        <v>23</v>
      </c>
      <c r="B12" s="4">
        <v>162</v>
      </c>
      <c r="C12" s="4">
        <v>142</v>
      </c>
      <c r="D12" s="1">
        <v>125</v>
      </c>
      <c r="E12" s="4">
        <v>137</v>
      </c>
      <c r="F12" s="4">
        <v>143</v>
      </c>
      <c r="G12" s="4">
        <v>161</v>
      </c>
      <c r="H12" s="4">
        <v>189</v>
      </c>
      <c r="I12" s="4">
        <v>160</v>
      </c>
      <c r="J12" s="1">
        <v>130</v>
      </c>
      <c r="K12" s="1">
        <v>127</v>
      </c>
      <c r="L12" s="1">
        <v>140</v>
      </c>
      <c r="M12" s="1">
        <v>140</v>
      </c>
      <c r="N12" s="1">
        <v>90</v>
      </c>
      <c r="O12" s="1">
        <v>74</v>
      </c>
      <c r="P12" s="1">
        <v>85</v>
      </c>
      <c r="Q12" s="1">
        <v>95</v>
      </c>
      <c r="R12" s="1">
        <v>9020</v>
      </c>
      <c r="S12" s="1">
        <v>7550</v>
      </c>
      <c r="T12" s="1">
        <v>6880</v>
      </c>
      <c r="U12" s="4">
        <v>7640</v>
      </c>
      <c r="V12" s="4">
        <v>8170</v>
      </c>
      <c r="W12" s="4">
        <v>9270</v>
      </c>
      <c r="X12" s="4">
        <v>10650</v>
      </c>
      <c r="Y12" s="4">
        <v>9280</v>
      </c>
      <c r="Z12" s="1">
        <v>8060</v>
      </c>
      <c r="AA12" s="1">
        <v>8180</v>
      </c>
      <c r="AB12" s="1">
        <v>9580</v>
      </c>
      <c r="AC12" s="1">
        <v>8860</v>
      </c>
      <c r="AD12" s="1">
        <v>5130</v>
      </c>
      <c r="AE12" s="1">
        <v>5335</v>
      </c>
      <c r="AF12" s="1">
        <v>6042</v>
      </c>
      <c r="AG12" s="1">
        <v>6959</v>
      </c>
      <c r="AH12" s="7">
        <f t="shared" si="11"/>
        <v>55679.01234567901</v>
      </c>
      <c r="AI12" s="7">
        <f t="shared" si="12"/>
        <v>53169.01408450704</v>
      </c>
      <c r="AJ12" s="7">
        <f t="shared" si="13"/>
        <v>55040</v>
      </c>
      <c r="AK12" s="7">
        <f t="shared" si="14"/>
        <v>55766.42335766423</v>
      </c>
      <c r="AL12" s="7">
        <f t="shared" si="15"/>
        <v>57132.86713286713</v>
      </c>
      <c r="AM12" s="7">
        <f t="shared" si="1"/>
        <v>57577.63975155279</v>
      </c>
      <c r="AN12" s="7">
        <f t="shared" si="2"/>
        <v>56349.206349206346</v>
      </c>
      <c r="AO12" s="7">
        <f t="shared" si="3"/>
        <v>58000</v>
      </c>
      <c r="AP12" s="7">
        <f t="shared" si="4"/>
        <v>62000</v>
      </c>
      <c r="AQ12" s="7">
        <f t="shared" si="5"/>
        <v>64409.44881889765</v>
      </c>
      <c r="AR12" s="7">
        <f t="shared" si="6"/>
        <v>68428.57142857143</v>
      </c>
      <c r="AS12" s="7">
        <f t="shared" si="7"/>
        <v>63285.71428571428</v>
      </c>
      <c r="AT12" s="7">
        <f t="shared" si="8"/>
        <v>57000</v>
      </c>
      <c r="AU12" s="7">
        <f t="shared" si="9"/>
        <v>72094.5945945946</v>
      </c>
      <c r="AV12" s="7">
        <f t="shared" si="10"/>
        <v>71082.35294117646</v>
      </c>
      <c r="AW12" s="7">
        <f t="shared" si="16"/>
        <v>73252.63157894737</v>
      </c>
    </row>
    <row r="13" spans="1:49" ht="28.5" customHeight="1">
      <c r="A13" s="8" t="s">
        <v>8</v>
      </c>
      <c r="B13" s="4">
        <v>3.4</v>
      </c>
      <c r="C13" s="4">
        <v>3.8</v>
      </c>
      <c r="D13" s="1">
        <v>3.3</v>
      </c>
      <c r="E13" s="4">
        <v>3</v>
      </c>
      <c r="F13" s="4">
        <v>2.8</v>
      </c>
      <c r="G13" s="4">
        <v>3</v>
      </c>
      <c r="H13" s="4">
        <v>2.9</v>
      </c>
      <c r="I13" s="4">
        <v>3</v>
      </c>
      <c r="J13" s="1">
        <v>2.9</v>
      </c>
      <c r="K13" s="1">
        <v>2.6</v>
      </c>
      <c r="L13" s="1">
        <v>3</v>
      </c>
      <c r="M13" s="1">
        <v>2.7</v>
      </c>
      <c r="N13" s="1">
        <v>2.3</v>
      </c>
      <c r="O13" s="1">
        <v>2.2</v>
      </c>
      <c r="P13" s="1">
        <v>1.7</v>
      </c>
      <c r="Q13" s="1">
        <v>2.06</v>
      </c>
      <c r="R13" s="1">
        <v>70.3</v>
      </c>
      <c r="S13" s="1">
        <v>139.1</v>
      </c>
      <c r="T13" s="1">
        <v>120.2</v>
      </c>
      <c r="U13" s="4">
        <v>67.4</v>
      </c>
      <c r="V13" s="4">
        <v>60.5</v>
      </c>
      <c r="W13" s="4">
        <v>82.7</v>
      </c>
      <c r="X13" s="4">
        <v>49.1</v>
      </c>
      <c r="Y13" s="4">
        <v>50</v>
      </c>
      <c r="Z13" s="1">
        <v>61.9</v>
      </c>
      <c r="AA13" s="1">
        <v>25.1</v>
      </c>
      <c r="AB13" s="1">
        <v>59</v>
      </c>
      <c r="AC13" s="1">
        <v>58.4</v>
      </c>
      <c r="AD13" s="1">
        <v>53.1</v>
      </c>
      <c r="AE13" s="1">
        <v>45.6</v>
      </c>
      <c r="AF13" s="1">
        <v>38.3</v>
      </c>
      <c r="AG13" s="1">
        <v>28.25</v>
      </c>
      <c r="AH13" s="7">
        <f t="shared" si="11"/>
        <v>20676.470588235294</v>
      </c>
      <c r="AI13" s="7">
        <f t="shared" si="12"/>
        <v>36605.26315789474</v>
      </c>
      <c r="AJ13" s="7">
        <f t="shared" si="13"/>
        <v>36424.24242424243</v>
      </c>
      <c r="AK13" s="7">
        <f t="shared" si="14"/>
        <v>22466.666666666668</v>
      </c>
      <c r="AL13" s="7">
        <f t="shared" si="15"/>
        <v>21607.14285714286</v>
      </c>
      <c r="AM13" s="7">
        <f t="shared" si="1"/>
        <v>27566.666666666668</v>
      </c>
      <c r="AN13" s="7">
        <f t="shared" si="2"/>
        <v>16931.034482758623</v>
      </c>
      <c r="AO13" s="7">
        <f t="shared" si="3"/>
        <v>16666.666666666668</v>
      </c>
      <c r="AP13" s="7">
        <f t="shared" si="4"/>
        <v>21344.8275862069</v>
      </c>
      <c r="AQ13" s="7">
        <f t="shared" si="5"/>
        <v>9653.846153846152</v>
      </c>
      <c r="AR13" s="7">
        <f t="shared" si="6"/>
        <v>19666.666666666668</v>
      </c>
      <c r="AS13" s="7">
        <f t="shared" si="7"/>
        <v>21629.629629629628</v>
      </c>
      <c r="AT13" s="7">
        <f t="shared" si="8"/>
        <v>23086.956521739132</v>
      </c>
      <c r="AU13" s="7">
        <f t="shared" si="9"/>
        <v>20727.272727272728</v>
      </c>
      <c r="AV13" s="7">
        <f t="shared" si="10"/>
        <v>22529.41176470588</v>
      </c>
      <c r="AW13" s="7">
        <f t="shared" si="16"/>
        <v>13713.592233009707</v>
      </c>
    </row>
    <row r="14" spans="1:49" ht="28.5" customHeight="1">
      <c r="A14" s="8" t="s">
        <v>24</v>
      </c>
      <c r="B14" s="4">
        <v>0.2</v>
      </c>
      <c r="C14" s="4">
        <v>0.2</v>
      </c>
      <c r="D14" s="1">
        <v>0.2</v>
      </c>
      <c r="E14" s="4">
        <v>0.1</v>
      </c>
      <c r="F14" s="4">
        <v>0.1</v>
      </c>
      <c r="G14" s="4">
        <v>0.1</v>
      </c>
      <c r="H14" s="4">
        <v>0.2</v>
      </c>
      <c r="I14" s="4">
        <v>0.2</v>
      </c>
      <c r="J14" s="1">
        <v>0.1</v>
      </c>
      <c r="K14" s="1">
        <v>0.2</v>
      </c>
      <c r="L14" s="1">
        <v>0.2</v>
      </c>
      <c r="M14" s="1">
        <v>0.1</v>
      </c>
      <c r="N14" s="1">
        <v>0</v>
      </c>
      <c r="O14" s="1">
        <v>0.001</v>
      </c>
      <c r="P14" s="1">
        <v>0.018</v>
      </c>
      <c r="Q14" s="1">
        <v>0.019</v>
      </c>
      <c r="R14" s="1">
        <v>6.5</v>
      </c>
      <c r="S14" s="1">
        <v>6.5</v>
      </c>
      <c r="T14" s="1">
        <v>6</v>
      </c>
      <c r="U14" s="4">
        <v>0.4</v>
      </c>
      <c r="V14" s="4">
        <v>0</v>
      </c>
      <c r="W14" s="4">
        <v>0</v>
      </c>
      <c r="X14" s="4">
        <v>0.6</v>
      </c>
      <c r="Y14" s="4">
        <v>0.6</v>
      </c>
      <c r="Z14" s="1">
        <v>0.5</v>
      </c>
      <c r="AA14" s="1">
        <v>0.8</v>
      </c>
      <c r="AB14" s="1">
        <v>0.8</v>
      </c>
      <c r="AC14" s="1">
        <v>0.2</v>
      </c>
      <c r="AD14" s="1">
        <v>0</v>
      </c>
      <c r="AE14" s="1">
        <v>0.002</v>
      </c>
      <c r="AF14" s="1">
        <v>0.03</v>
      </c>
      <c r="AG14" s="1">
        <v>0.03</v>
      </c>
      <c r="AH14" s="7">
        <f t="shared" si="11"/>
        <v>32500</v>
      </c>
      <c r="AI14" s="7">
        <f t="shared" si="12"/>
        <v>32500</v>
      </c>
      <c r="AJ14" s="7">
        <f t="shared" si="13"/>
        <v>30000</v>
      </c>
      <c r="AK14" s="7">
        <f t="shared" si="14"/>
        <v>4000</v>
      </c>
      <c r="AL14" s="7">
        <f t="shared" si="15"/>
        <v>0</v>
      </c>
      <c r="AM14" s="7">
        <f t="shared" si="1"/>
        <v>0</v>
      </c>
      <c r="AN14" s="7">
        <f t="shared" si="2"/>
        <v>2999.9999999999995</v>
      </c>
      <c r="AO14" s="7">
        <f t="shared" si="3"/>
        <v>2999.9999999999995</v>
      </c>
      <c r="AP14" s="7">
        <f t="shared" si="4"/>
        <v>5000</v>
      </c>
      <c r="AQ14" s="7">
        <f t="shared" si="5"/>
        <v>4000</v>
      </c>
      <c r="AR14" s="7">
        <f t="shared" si="6"/>
        <v>4000</v>
      </c>
      <c r="AS14" s="7">
        <f t="shared" si="7"/>
        <v>2000</v>
      </c>
      <c r="AT14" s="7" t="e">
        <f t="shared" si="8"/>
        <v>#DIV/0!</v>
      </c>
      <c r="AU14" s="7">
        <f t="shared" si="9"/>
        <v>2000</v>
      </c>
      <c r="AV14" s="7">
        <f t="shared" si="10"/>
        <v>1666.6666666666667</v>
      </c>
      <c r="AW14" s="7">
        <f t="shared" si="16"/>
        <v>1578.9473684210527</v>
      </c>
    </row>
    <row r="15" spans="1:49" ht="28.5" customHeight="1">
      <c r="A15" s="8" t="s">
        <v>21</v>
      </c>
      <c r="B15" s="4"/>
      <c r="C15" s="4"/>
      <c r="D15" s="1"/>
      <c r="E15" s="4"/>
      <c r="F15" s="4">
        <v>3.8</v>
      </c>
      <c r="G15" s="4">
        <v>3.8</v>
      </c>
      <c r="H15" s="4">
        <v>4.1</v>
      </c>
      <c r="I15" s="4">
        <v>4</v>
      </c>
      <c r="J15" s="1">
        <v>3.9</v>
      </c>
      <c r="K15" s="1">
        <v>4</v>
      </c>
      <c r="L15" s="1">
        <v>4</v>
      </c>
      <c r="M15" s="1">
        <v>6</v>
      </c>
      <c r="N15" s="1">
        <v>5.7</v>
      </c>
      <c r="O15" s="1">
        <v>6.5</v>
      </c>
      <c r="P15" s="1">
        <v>6.6</v>
      </c>
      <c r="Q15" s="1">
        <v>6.607</v>
      </c>
      <c r="R15" s="1"/>
      <c r="S15" s="1"/>
      <c r="T15" s="1"/>
      <c r="U15" s="4"/>
      <c r="V15" s="4">
        <v>144.9</v>
      </c>
      <c r="W15" s="4">
        <v>144.9</v>
      </c>
      <c r="X15" s="4">
        <v>140.6</v>
      </c>
      <c r="Y15" s="4">
        <v>136</v>
      </c>
      <c r="Z15" s="1">
        <v>141.6</v>
      </c>
      <c r="AA15" s="1">
        <v>142</v>
      </c>
      <c r="AB15" s="1">
        <v>142</v>
      </c>
      <c r="AC15" s="1">
        <v>150</v>
      </c>
      <c r="AD15" s="1">
        <v>348.8</v>
      </c>
      <c r="AE15" s="1">
        <v>447</v>
      </c>
      <c r="AF15" s="1">
        <v>457.3</v>
      </c>
      <c r="AG15" s="1">
        <v>457.309</v>
      </c>
      <c r="AH15" s="7"/>
      <c r="AI15" s="7"/>
      <c r="AJ15" s="7"/>
      <c r="AK15" s="7"/>
      <c r="AL15" s="7">
        <f t="shared" si="15"/>
        <v>38131.57894736843</v>
      </c>
      <c r="AM15" s="7">
        <f t="shared" si="1"/>
        <v>38131.57894736843</v>
      </c>
      <c r="AN15" s="7">
        <f t="shared" si="2"/>
        <v>34292.68292682927</v>
      </c>
      <c r="AO15" s="7">
        <f t="shared" si="3"/>
        <v>34000</v>
      </c>
      <c r="AP15" s="7">
        <f t="shared" si="4"/>
        <v>36307.692307692305</v>
      </c>
      <c r="AQ15" s="7">
        <f t="shared" si="5"/>
        <v>35500</v>
      </c>
      <c r="AR15" s="7">
        <f t="shared" si="6"/>
        <v>35500</v>
      </c>
      <c r="AS15" s="7">
        <f t="shared" si="7"/>
        <v>25000</v>
      </c>
      <c r="AT15" s="7">
        <f t="shared" si="8"/>
        <v>61192.98245614035</v>
      </c>
      <c r="AU15" s="7">
        <f t="shared" si="9"/>
        <v>68769.23076923078</v>
      </c>
      <c r="AV15" s="7">
        <f t="shared" si="10"/>
        <v>69287.8787878788</v>
      </c>
      <c r="AW15" s="7">
        <f t="shared" si="16"/>
        <v>69215.83169365824</v>
      </c>
    </row>
    <row r="16" spans="1:49" ht="28.5" customHeight="1">
      <c r="A16" s="8" t="s">
        <v>9</v>
      </c>
      <c r="B16" s="4">
        <v>282.1</v>
      </c>
      <c r="C16" s="4">
        <v>309.8</v>
      </c>
      <c r="D16" s="1">
        <v>338.8</v>
      </c>
      <c r="E16" s="4">
        <v>373</v>
      </c>
      <c r="F16" s="4">
        <v>417.1</v>
      </c>
      <c r="G16" s="4">
        <v>407</v>
      </c>
      <c r="H16" s="4">
        <v>382.7</v>
      </c>
      <c r="I16" s="4">
        <v>243.3</v>
      </c>
      <c r="J16" s="1">
        <v>178</v>
      </c>
      <c r="K16" s="1">
        <v>219</v>
      </c>
      <c r="L16" s="1">
        <v>326</v>
      </c>
      <c r="M16" s="1">
        <v>306</v>
      </c>
      <c r="N16" s="1">
        <v>281</v>
      </c>
      <c r="O16" s="1">
        <v>337</v>
      </c>
      <c r="P16" s="1">
        <v>423</v>
      </c>
      <c r="Q16" s="1">
        <v>430</v>
      </c>
      <c r="R16" s="1">
        <v>23374.4</v>
      </c>
      <c r="S16" s="1">
        <v>28332.7</v>
      </c>
      <c r="T16" s="1">
        <v>34770.9</v>
      </c>
      <c r="U16" s="4">
        <v>37566.9</v>
      </c>
      <c r="V16" s="4">
        <v>42923.5</v>
      </c>
      <c r="W16" s="4">
        <v>33016.6</v>
      </c>
      <c r="X16" s="4">
        <v>32485.3</v>
      </c>
      <c r="Y16" s="4">
        <v>16015.4</v>
      </c>
      <c r="Z16" s="1">
        <v>14276</v>
      </c>
      <c r="AA16" s="1">
        <v>18267</v>
      </c>
      <c r="AB16" s="1">
        <v>28669.7</v>
      </c>
      <c r="AC16" s="1">
        <v>26240</v>
      </c>
      <c r="AD16" s="1">
        <v>23328</v>
      </c>
      <c r="AE16" s="1">
        <v>30443</v>
      </c>
      <c r="AF16" s="1">
        <v>39657</v>
      </c>
      <c r="AG16" s="1">
        <v>38808</v>
      </c>
      <c r="AH16" s="7">
        <f t="shared" si="11"/>
        <v>82858.56079404466</v>
      </c>
      <c r="AI16" s="7">
        <f t="shared" si="12"/>
        <v>91454.80955455132</v>
      </c>
      <c r="AJ16" s="7">
        <f t="shared" si="13"/>
        <v>102629.57497048406</v>
      </c>
      <c r="AK16" s="7">
        <f t="shared" si="14"/>
        <v>100715.54959785524</v>
      </c>
      <c r="AL16" s="7">
        <f t="shared" si="15"/>
        <v>102909.37425077918</v>
      </c>
      <c r="AM16" s="7">
        <f t="shared" si="1"/>
        <v>81121.8673218673</v>
      </c>
      <c r="AN16" s="7">
        <f t="shared" si="2"/>
        <v>84884.50483407368</v>
      </c>
      <c r="AO16" s="7">
        <f t="shared" si="3"/>
        <v>65825.72955199341</v>
      </c>
      <c r="AP16" s="7">
        <f t="shared" si="4"/>
        <v>80202.24719101124</v>
      </c>
      <c r="AQ16" s="7">
        <f t="shared" si="5"/>
        <v>83410.95890410959</v>
      </c>
      <c r="AR16" s="7">
        <f t="shared" si="6"/>
        <v>87943.86503067485</v>
      </c>
      <c r="AS16" s="7">
        <f t="shared" si="7"/>
        <v>85751.6339869281</v>
      </c>
      <c r="AT16" s="7">
        <f t="shared" si="8"/>
        <v>83017.79359430606</v>
      </c>
      <c r="AU16" s="7">
        <f t="shared" si="9"/>
        <v>90335.31157270029</v>
      </c>
      <c r="AV16" s="7">
        <f t="shared" si="10"/>
        <v>93751.77304964539</v>
      </c>
      <c r="AW16" s="7">
        <f t="shared" si="16"/>
        <v>90251.16279069768</v>
      </c>
    </row>
    <row r="17" spans="1:49" ht="28.5" customHeight="1">
      <c r="A17" s="8" t="s">
        <v>10</v>
      </c>
      <c r="B17" s="4">
        <v>5.9</v>
      </c>
      <c r="C17" s="4">
        <v>5.9</v>
      </c>
      <c r="D17" s="1">
        <v>5.8</v>
      </c>
      <c r="E17" s="4">
        <v>5.8</v>
      </c>
      <c r="F17" s="4">
        <v>3.4</v>
      </c>
      <c r="G17" s="4">
        <v>3.3</v>
      </c>
      <c r="H17" s="4">
        <v>3.8</v>
      </c>
      <c r="I17" s="4">
        <v>3.5</v>
      </c>
      <c r="J17" s="1">
        <v>3</v>
      </c>
      <c r="K17" s="1">
        <v>6.8</v>
      </c>
      <c r="L17" s="1">
        <v>5</v>
      </c>
      <c r="M17" s="1">
        <v>2</v>
      </c>
      <c r="N17" s="1">
        <v>2.2</v>
      </c>
      <c r="O17" s="1">
        <v>3</v>
      </c>
      <c r="P17" s="1">
        <v>2.846</v>
      </c>
      <c r="Q17" s="1">
        <v>2.6</v>
      </c>
      <c r="R17" s="1">
        <v>548.1</v>
      </c>
      <c r="S17" s="1">
        <v>548.1</v>
      </c>
      <c r="T17" s="1">
        <v>424.3</v>
      </c>
      <c r="U17" s="4">
        <v>578.8</v>
      </c>
      <c r="V17" s="4">
        <v>275.6</v>
      </c>
      <c r="W17" s="4">
        <v>269.8</v>
      </c>
      <c r="X17" s="4">
        <v>312.8</v>
      </c>
      <c r="Y17" s="4">
        <v>291</v>
      </c>
      <c r="Z17" s="1">
        <v>283</v>
      </c>
      <c r="AA17" s="1">
        <v>916.5</v>
      </c>
      <c r="AB17" s="1">
        <v>440</v>
      </c>
      <c r="AC17" s="1">
        <v>218</v>
      </c>
      <c r="AD17" s="1">
        <v>275.5</v>
      </c>
      <c r="AE17" s="1">
        <v>285</v>
      </c>
      <c r="AF17" s="1">
        <v>271.84</v>
      </c>
      <c r="AG17" s="1">
        <v>263.03</v>
      </c>
      <c r="AH17" s="7">
        <f t="shared" si="11"/>
        <v>92898.30508474576</v>
      </c>
      <c r="AI17" s="7">
        <f t="shared" si="12"/>
        <v>92898.30508474576</v>
      </c>
      <c r="AJ17" s="7">
        <f t="shared" si="13"/>
        <v>73155.17241379312</v>
      </c>
      <c r="AK17" s="7">
        <f t="shared" si="14"/>
        <v>99793.10344827586</v>
      </c>
      <c r="AL17" s="7">
        <f t="shared" si="15"/>
        <v>81058.82352941176</v>
      </c>
      <c r="AM17" s="7">
        <f t="shared" si="1"/>
        <v>81757.57575757576</v>
      </c>
      <c r="AN17" s="7">
        <f t="shared" si="2"/>
        <v>82315.78947368421</v>
      </c>
      <c r="AO17" s="7">
        <f t="shared" si="3"/>
        <v>83142.85714285714</v>
      </c>
      <c r="AP17" s="7">
        <f t="shared" si="4"/>
        <v>94333.33333333333</v>
      </c>
      <c r="AQ17" s="7">
        <f t="shared" si="5"/>
        <v>134779.41176470587</v>
      </c>
      <c r="AR17" s="7">
        <f t="shared" si="6"/>
        <v>88000</v>
      </c>
      <c r="AS17" s="7">
        <f t="shared" si="7"/>
        <v>109000</v>
      </c>
      <c r="AT17" s="7">
        <f t="shared" si="8"/>
        <v>125227.27272727272</v>
      </c>
      <c r="AU17" s="7">
        <f t="shared" si="9"/>
        <v>95000</v>
      </c>
      <c r="AV17" s="7">
        <f t="shared" si="10"/>
        <v>95516.5144061841</v>
      </c>
      <c r="AW17" s="7">
        <f t="shared" si="16"/>
        <v>101165.3846153846</v>
      </c>
    </row>
    <row r="18" spans="1:49" ht="28.5" customHeight="1">
      <c r="A18" s="8" t="s">
        <v>11</v>
      </c>
      <c r="B18" s="4">
        <v>45</v>
      </c>
      <c r="C18" s="4">
        <v>42.3</v>
      </c>
      <c r="D18" s="1">
        <v>40.5</v>
      </c>
      <c r="E18" s="4">
        <v>46.7</v>
      </c>
      <c r="F18" s="4">
        <v>74.9</v>
      </c>
      <c r="G18" s="4">
        <v>41.6</v>
      </c>
      <c r="H18" s="4">
        <v>39.2</v>
      </c>
      <c r="I18" s="4">
        <v>43.3</v>
      </c>
      <c r="J18" s="1">
        <v>52.5</v>
      </c>
      <c r="K18" s="1">
        <v>55.5</v>
      </c>
      <c r="L18" s="1">
        <v>64.3</v>
      </c>
      <c r="M18" s="1">
        <v>75.2</v>
      </c>
      <c r="N18" s="1">
        <v>70.5</v>
      </c>
      <c r="O18" s="1">
        <v>62.1</v>
      </c>
      <c r="P18" s="1">
        <v>65.1</v>
      </c>
      <c r="Q18" s="1">
        <v>69.2</v>
      </c>
      <c r="R18" s="1">
        <v>1761.4</v>
      </c>
      <c r="S18" s="1">
        <v>1631.7</v>
      </c>
      <c r="T18" s="1">
        <v>1621</v>
      </c>
      <c r="U18" s="4">
        <v>1991</v>
      </c>
      <c r="V18" s="4">
        <v>1660.4</v>
      </c>
      <c r="W18" s="4">
        <v>1616</v>
      </c>
      <c r="X18" s="4">
        <v>1563</v>
      </c>
      <c r="Y18" s="4">
        <v>1873.7</v>
      </c>
      <c r="Z18" s="1">
        <v>2148</v>
      </c>
      <c r="AA18" s="1">
        <v>2425</v>
      </c>
      <c r="AB18" s="1">
        <v>2806</v>
      </c>
      <c r="AC18" s="1">
        <v>3180</v>
      </c>
      <c r="AD18" s="1">
        <v>2975</v>
      </c>
      <c r="AE18" s="1">
        <v>2535</v>
      </c>
      <c r="AF18" s="1">
        <v>2667</v>
      </c>
      <c r="AG18" s="1">
        <v>2677</v>
      </c>
      <c r="AH18" s="7">
        <f t="shared" si="11"/>
        <v>39142.222222222226</v>
      </c>
      <c r="AI18" s="7">
        <f t="shared" si="12"/>
        <v>38574.46808510639</v>
      </c>
      <c r="AJ18" s="7">
        <f t="shared" si="13"/>
        <v>40024.69135802469</v>
      </c>
      <c r="AK18" s="7">
        <f t="shared" si="14"/>
        <v>42633.83297644539</v>
      </c>
      <c r="AL18" s="7">
        <f t="shared" si="15"/>
        <v>22168.224299065423</v>
      </c>
      <c r="AM18" s="7">
        <f t="shared" si="1"/>
        <v>38846.153846153844</v>
      </c>
      <c r="AN18" s="7">
        <f t="shared" si="2"/>
        <v>39872.448979591834</v>
      </c>
      <c r="AO18" s="7">
        <f t="shared" si="3"/>
        <v>43272.51732101617</v>
      </c>
      <c r="AP18" s="7">
        <f t="shared" si="4"/>
        <v>40914.28571428571</v>
      </c>
      <c r="AQ18" s="7">
        <f t="shared" si="5"/>
        <v>43693.6936936937</v>
      </c>
      <c r="AR18" s="7">
        <f t="shared" si="6"/>
        <v>43639.19129082427</v>
      </c>
      <c r="AS18" s="7">
        <f t="shared" si="7"/>
        <v>42287.23404255319</v>
      </c>
      <c r="AT18" s="7">
        <f t="shared" si="8"/>
        <v>42198.58156028369</v>
      </c>
      <c r="AU18" s="7">
        <f t="shared" si="9"/>
        <v>40821.25603864734</v>
      </c>
      <c r="AV18" s="7">
        <f t="shared" si="10"/>
        <v>40967.74193548387</v>
      </c>
      <c r="AW18" s="7">
        <f t="shared" si="16"/>
        <v>38684.971098265894</v>
      </c>
    </row>
    <row r="19" spans="1:49" ht="28.5" customHeight="1">
      <c r="A19" s="8" t="s">
        <v>12</v>
      </c>
      <c r="B19" s="4">
        <v>516.2</v>
      </c>
      <c r="C19" s="4">
        <v>459.7</v>
      </c>
      <c r="D19" s="1">
        <v>529.8</v>
      </c>
      <c r="E19" s="4">
        <v>590</v>
      </c>
      <c r="F19" s="4">
        <v>595</v>
      </c>
      <c r="G19" s="4">
        <v>578</v>
      </c>
      <c r="H19" s="4">
        <v>573</v>
      </c>
      <c r="I19" s="4">
        <v>443</v>
      </c>
      <c r="J19" s="1">
        <v>324</v>
      </c>
      <c r="K19" s="1">
        <v>501</v>
      </c>
      <c r="L19" s="1">
        <v>1049</v>
      </c>
      <c r="M19" s="1">
        <v>1093</v>
      </c>
      <c r="N19" s="1">
        <v>768</v>
      </c>
      <c r="O19" s="1">
        <v>756</v>
      </c>
      <c r="P19" s="1">
        <v>965</v>
      </c>
      <c r="Q19" s="1">
        <v>1022</v>
      </c>
      <c r="R19" s="1">
        <v>41804.8</v>
      </c>
      <c r="S19" s="1">
        <f>38174.3-1.5</f>
        <v>38172.8</v>
      </c>
      <c r="T19" s="1">
        <f>47151.1-2.4</f>
        <v>47148.7</v>
      </c>
      <c r="U19" s="4">
        <f>53143-3.9</f>
        <v>53139.1</v>
      </c>
      <c r="V19" s="4">
        <f>49589+3.8</f>
        <v>49592.8</v>
      </c>
      <c r="W19" s="4">
        <v>45140</v>
      </c>
      <c r="X19" s="4">
        <v>42617</v>
      </c>
      <c r="Y19" s="4">
        <v>25668</v>
      </c>
      <c r="Z19" s="1">
        <v>20475</v>
      </c>
      <c r="AA19" s="1">
        <v>38853</v>
      </c>
      <c r="AB19" s="1">
        <v>78568</v>
      </c>
      <c r="AC19" s="1">
        <v>88437</v>
      </c>
      <c r="AD19" s="1">
        <v>60648</v>
      </c>
      <c r="AE19" s="1">
        <v>64159</v>
      </c>
      <c r="AF19" s="1">
        <v>81895.69</v>
      </c>
      <c r="AG19" s="1">
        <v>86733.052</v>
      </c>
      <c r="AH19" s="7">
        <f t="shared" si="11"/>
        <v>80985.66447113523</v>
      </c>
      <c r="AI19" s="7">
        <f t="shared" si="12"/>
        <v>83038.5033717642</v>
      </c>
      <c r="AJ19" s="7">
        <f t="shared" si="13"/>
        <v>88993.39373348434</v>
      </c>
      <c r="AK19" s="7">
        <f t="shared" si="14"/>
        <v>90066.27118644067</v>
      </c>
      <c r="AL19" s="7">
        <f t="shared" si="15"/>
        <v>83349.243697479</v>
      </c>
      <c r="AM19" s="7">
        <f t="shared" si="1"/>
        <v>78096.8858131488</v>
      </c>
      <c r="AN19" s="7">
        <f t="shared" si="2"/>
        <v>74375.21815008727</v>
      </c>
      <c r="AO19" s="7">
        <f t="shared" si="3"/>
        <v>57941.309255079</v>
      </c>
      <c r="AP19" s="7">
        <f t="shared" si="4"/>
        <v>63194.444444444445</v>
      </c>
      <c r="AQ19" s="7">
        <f t="shared" si="5"/>
        <v>77550.8982035928</v>
      </c>
      <c r="AR19" s="7">
        <f t="shared" si="6"/>
        <v>74897.9980934223</v>
      </c>
      <c r="AS19" s="7">
        <f t="shared" si="7"/>
        <v>80912.16834400731</v>
      </c>
      <c r="AT19" s="7">
        <f t="shared" si="8"/>
        <v>78968.75</v>
      </c>
      <c r="AU19" s="7">
        <f t="shared" si="9"/>
        <v>84866.40211640211</v>
      </c>
      <c r="AV19" s="7">
        <f t="shared" si="10"/>
        <v>84866</v>
      </c>
      <c r="AW19" s="7">
        <f t="shared" si="16"/>
        <v>84866</v>
      </c>
    </row>
    <row r="20" spans="1:49" ht="28.5" customHeight="1">
      <c r="A20" s="8" t="s">
        <v>25</v>
      </c>
      <c r="B20" s="4">
        <v>1.3</v>
      </c>
      <c r="C20" s="4">
        <v>0.5</v>
      </c>
      <c r="D20" s="1">
        <v>0.7</v>
      </c>
      <c r="E20" s="4">
        <v>0.7</v>
      </c>
      <c r="F20" s="4">
        <v>0.7</v>
      </c>
      <c r="G20" s="4">
        <v>0.7</v>
      </c>
      <c r="H20" s="4">
        <v>0.7</v>
      </c>
      <c r="I20" s="4">
        <v>0.3</v>
      </c>
      <c r="J20" s="1">
        <v>0.6</v>
      </c>
      <c r="K20" s="1">
        <v>0.7</v>
      </c>
      <c r="L20" s="1">
        <v>0.7</v>
      </c>
      <c r="M20" s="1">
        <v>0.5</v>
      </c>
      <c r="N20" s="1">
        <v>0.6</v>
      </c>
      <c r="O20" s="1">
        <v>0.6</v>
      </c>
      <c r="P20" s="1">
        <v>5.2</v>
      </c>
      <c r="Q20" s="1">
        <v>5.75</v>
      </c>
      <c r="R20" s="1">
        <v>42.8</v>
      </c>
      <c r="S20" s="1">
        <v>15.4</v>
      </c>
      <c r="T20" s="1">
        <v>22.9</v>
      </c>
      <c r="U20" s="4">
        <v>21.2</v>
      </c>
      <c r="V20" s="4">
        <v>24.2</v>
      </c>
      <c r="W20" s="4">
        <v>21.2</v>
      </c>
      <c r="X20" s="4">
        <v>20.6</v>
      </c>
      <c r="Y20" s="4">
        <v>22</v>
      </c>
      <c r="Z20" s="1">
        <v>21.8</v>
      </c>
      <c r="AA20" s="1">
        <v>23</v>
      </c>
      <c r="AB20" s="1">
        <v>23</v>
      </c>
      <c r="AC20" s="1">
        <v>16.8</v>
      </c>
      <c r="AD20" s="1">
        <v>21.3</v>
      </c>
      <c r="AE20" s="1">
        <v>21.3</v>
      </c>
      <c r="AF20" s="1">
        <v>301.31</v>
      </c>
      <c r="AG20" s="1">
        <v>333</v>
      </c>
      <c r="AH20" s="7">
        <f t="shared" si="11"/>
        <v>32923.07692307692</v>
      </c>
      <c r="AI20" s="7">
        <f t="shared" si="12"/>
        <v>30800</v>
      </c>
      <c r="AJ20" s="7">
        <f t="shared" si="13"/>
        <v>32714.285714285714</v>
      </c>
      <c r="AK20" s="7">
        <f t="shared" si="14"/>
        <v>30285.71428571429</v>
      </c>
      <c r="AL20" s="7">
        <f t="shared" si="15"/>
        <v>34571.42857142857</v>
      </c>
      <c r="AM20" s="7">
        <f t="shared" si="1"/>
        <v>30285.71428571429</v>
      </c>
      <c r="AN20" s="7">
        <f t="shared" si="2"/>
        <v>29428.571428571435</v>
      </c>
      <c r="AO20" s="7">
        <f t="shared" si="3"/>
        <v>73333.33333333334</v>
      </c>
      <c r="AP20" s="7">
        <f t="shared" si="4"/>
        <v>36333.333333333336</v>
      </c>
      <c r="AQ20" s="7">
        <f t="shared" si="5"/>
        <v>32857.14285714286</v>
      </c>
      <c r="AR20" s="7">
        <f t="shared" si="6"/>
        <v>32857.14285714286</v>
      </c>
      <c r="AS20" s="7">
        <f t="shared" si="7"/>
        <v>33600</v>
      </c>
      <c r="AT20" s="7">
        <f t="shared" si="8"/>
        <v>35500</v>
      </c>
      <c r="AU20" s="7">
        <f t="shared" si="9"/>
        <v>35500</v>
      </c>
      <c r="AV20" s="7">
        <f t="shared" si="10"/>
        <v>57944.23076923077</v>
      </c>
      <c r="AW20" s="7">
        <f t="shared" si="16"/>
        <v>57913.043478260865</v>
      </c>
    </row>
    <row r="21" spans="1:49" ht="28.5" customHeight="1">
      <c r="A21" s="8" t="s">
        <v>29</v>
      </c>
      <c r="B21" s="4">
        <v>0.1</v>
      </c>
      <c r="C21" s="4">
        <v>0.1</v>
      </c>
      <c r="D21" s="1">
        <v>0.1</v>
      </c>
      <c r="E21" s="4">
        <v>0.1</v>
      </c>
      <c r="F21" s="4">
        <v>0.1</v>
      </c>
      <c r="G21" s="4">
        <v>0.1</v>
      </c>
      <c r="H21" s="4">
        <v>0.1</v>
      </c>
      <c r="I21" s="4">
        <v>0.1</v>
      </c>
      <c r="J21" s="1">
        <v>0.1</v>
      </c>
      <c r="K21" s="1">
        <v>0.1</v>
      </c>
      <c r="L21" s="1">
        <v>0.1</v>
      </c>
      <c r="M21" s="1">
        <v>0.1</v>
      </c>
      <c r="N21" s="1">
        <v>0.1</v>
      </c>
      <c r="O21" s="1">
        <v>0.077</v>
      </c>
      <c r="P21" s="1">
        <v>0.1</v>
      </c>
      <c r="Q21" s="1">
        <v>0.07</v>
      </c>
      <c r="R21" s="1">
        <v>2.2</v>
      </c>
      <c r="S21" s="1">
        <v>2.3</v>
      </c>
      <c r="T21" s="1">
        <v>0.3</v>
      </c>
      <c r="U21" s="4">
        <v>0.2</v>
      </c>
      <c r="V21" s="4">
        <v>0.2</v>
      </c>
      <c r="W21" s="4">
        <v>0.2</v>
      </c>
      <c r="X21" s="4">
        <v>0.2</v>
      </c>
      <c r="Y21" s="4">
        <v>0.2</v>
      </c>
      <c r="Z21" s="1">
        <v>0.2</v>
      </c>
      <c r="AA21" s="1">
        <v>0.2</v>
      </c>
      <c r="AB21" s="1">
        <v>0.2</v>
      </c>
      <c r="AC21" s="1">
        <v>0.3</v>
      </c>
      <c r="AD21" s="1">
        <v>0.3</v>
      </c>
      <c r="AE21" s="1">
        <v>0.202</v>
      </c>
      <c r="AF21" s="1">
        <v>0.2</v>
      </c>
      <c r="AG21" s="1">
        <v>0.19</v>
      </c>
      <c r="AH21" s="7">
        <f t="shared" si="11"/>
        <v>22000</v>
      </c>
      <c r="AI21" s="7">
        <f t="shared" si="12"/>
        <v>22999.999999999996</v>
      </c>
      <c r="AJ21" s="7">
        <f t="shared" si="13"/>
        <v>2999.9999999999995</v>
      </c>
      <c r="AK21" s="7">
        <f t="shared" si="14"/>
        <v>2000</v>
      </c>
      <c r="AL21" s="7">
        <f t="shared" si="15"/>
        <v>2000</v>
      </c>
      <c r="AM21" s="7">
        <f t="shared" si="1"/>
        <v>2000</v>
      </c>
      <c r="AN21" s="7">
        <f t="shared" si="2"/>
        <v>2000</v>
      </c>
      <c r="AO21" s="7">
        <f t="shared" si="3"/>
        <v>2000</v>
      </c>
      <c r="AP21" s="7">
        <f t="shared" si="4"/>
        <v>2000</v>
      </c>
      <c r="AQ21" s="7">
        <f t="shared" si="5"/>
        <v>2000</v>
      </c>
      <c r="AR21" s="7">
        <f t="shared" si="6"/>
        <v>2000</v>
      </c>
      <c r="AS21" s="7">
        <f t="shared" si="7"/>
        <v>2999.9999999999995</v>
      </c>
      <c r="AT21" s="7">
        <f t="shared" si="8"/>
        <v>2999.9999999999995</v>
      </c>
      <c r="AU21" s="7">
        <f t="shared" si="9"/>
        <v>2623.3766233766237</v>
      </c>
      <c r="AV21" s="7">
        <f t="shared" si="10"/>
        <v>2000</v>
      </c>
      <c r="AW21" s="7">
        <f t="shared" si="16"/>
        <v>2714.2857142857138</v>
      </c>
    </row>
    <row r="22" spans="1:49" ht="28.5" customHeight="1">
      <c r="A22" s="8" t="s">
        <v>30</v>
      </c>
      <c r="B22" s="4">
        <v>1.2</v>
      </c>
      <c r="C22" s="4">
        <v>1.3</v>
      </c>
      <c r="D22" s="1">
        <v>1</v>
      </c>
      <c r="E22" s="4">
        <v>0.7</v>
      </c>
      <c r="F22" s="4">
        <v>1</v>
      </c>
      <c r="G22" s="4">
        <v>1.4</v>
      </c>
      <c r="H22" s="4">
        <v>1.4</v>
      </c>
      <c r="I22" s="4">
        <v>0.1</v>
      </c>
      <c r="J22" s="1">
        <v>1.2</v>
      </c>
      <c r="K22" s="1">
        <v>1.4</v>
      </c>
      <c r="L22" s="1">
        <v>1.4</v>
      </c>
      <c r="M22" s="1">
        <v>0.9</v>
      </c>
      <c r="N22" s="1">
        <v>1.3</v>
      </c>
      <c r="O22" s="1">
        <v>1.4</v>
      </c>
      <c r="P22" s="1">
        <v>1.4</v>
      </c>
      <c r="Q22" s="1">
        <v>1.41</v>
      </c>
      <c r="R22" s="1">
        <v>7.7</v>
      </c>
      <c r="S22" s="1">
        <v>7.5</v>
      </c>
      <c r="T22" s="1">
        <v>4.8</v>
      </c>
      <c r="U22" s="4">
        <v>1.5</v>
      </c>
      <c r="V22" s="4">
        <v>6.4</v>
      </c>
      <c r="W22" s="4">
        <v>9.4</v>
      </c>
      <c r="X22" s="4">
        <v>7.4</v>
      </c>
      <c r="Y22" s="4">
        <v>3.6</v>
      </c>
      <c r="Z22" s="1">
        <v>5.7</v>
      </c>
      <c r="AA22" s="1">
        <v>4.6</v>
      </c>
      <c r="AB22" s="1">
        <v>4.6</v>
      </c>
      <c r="AC22" s="1">
        <v>0.8</v>
      </c>
      <c r="AD22" s="1">
        <v>13.7</v>
      </c>
      <c r="AE22" s="1">
        <v>12.4</v>
      </c>
      <c r="AF22" s="1">
        <v>7.9</v>
      </c>
      <c r="AG22" s="1">
        <v>7.45</v>
      </c>
      <c r="AH22" s="7">
        <f t="shared" si="11"/>
        <v>6416.666666666667</v>
      </c>
      <c r="AI22" s="7">
        <f t="shared" si="12"/>
        <v>5769.2307692307695</v>
      </c>
      <c r="AJ22" s="7">
        <f t="shared" si="13"/>
        <v>4800</v>
      </c>
      <c r="AK22" s="7">
        <f t="shared" si="14"/>
        <v>2142.8571428571427</v>
      </c>
      <c r="AL22" s="7">
        <f t="shared" si="15"/>
        <v>6400</v>
      </c>
      <c r="AM22" s="7">
        <f t="shared" si="1"/>
        <v>6714.285714285716</v>
      </c>
      <c r="AN22" s="7">
        <f t="shared" si="2"/>
        <v>5285.714285714286</v>
      </c>
      <c r="AO22" s="7">
        <f t="shared" si="3"/>
        <v>36000</v>
      </c>
      <c r="AP22" s="7">
        <f t="shared" si="4"/>
        <v>4750</v>
      </c>
      <c r="AQ22" s="7">
        <f t="shared" si="5"/>
        <v>3285.714285714286</v>
      </c>
      <c r="AR22" s="7">
        <f t="shared" si="6"/>
        <v>3285.714285714286</v>
      </c>
      <c r="AS22" s="7">
        <f t="shared" si="7"/>
        <v>888.8888888888889</v>
      </c>
      <c r="AT22" s="7">
        <f t="shared" si="8"/>
        <v>10538.461538461539</v>
      </c>
      <c r="AU22" s="7">
        <f t="shared" si="9"/>
        <v>8857.142857142857</v>
      </c>
      <c r="AV22" s="7">
        <f t="shared" si="10"/>
        <v>5642.857142857143</v>
      </c>
      <c r="AW22" s="7">
        <f t="shared" si="16"/>
        <v>5283.687943262412</v>
      </c>
    </row>
    <row r="23" spans="1:49" ht="28.5" customHeight="1">
      <c r="A23" s="8" t="s">
        <v>13</v>
      </c>
      <c r="B23" s="4">
        <v>2.5</v>
      </c>
      <c r="C23" s="4">
        <v>1</v>
      </c>
      <c r="D23" s="1">
        <v>1.2</v>
      </c>
      <c r="E23" s="4">
        <v>0.6</v>
      </c>
      <c r="F23" s="4">
        <v>0.8</v>
      </c>
      <c r="G23" s="4">
        <v>1</v>
      </c>
      <c r="H23" s="4">
        <v>2</v>
      </c>
      <c r="I23" s="4">
        <v>3</v>
      </c>
      <c r="J23" s="1">
        <v>3</v>
      </c>
      <c r="K23" s="1">
        <v>4.4</v>
      </c>
      <c r="L23" s="1">
        <v>4.8</v>
      </c>
      <c r="M23" s="1">
        <v>5</v>
      </c>
      <c r="N23" s="1">
        <v>4.3</v>
      </c>
      <c r="O23" s="1">
        <v>5.1</v>
      </c>
      <c r="P23" s="1">
        <v>4.3</v>
      </c>
      <c r="Q23" s="1">
        <v>4.29</v>
      </c>
      <c r="R23" s="1">
        <v>125</v>
      </c>
      <c r="S23" s="1">
        <v>50</v>
      </c>
      <c r="T23" s="1">
        <v>68</v>
      </c>
      <c r="U23" s="4">
        <v>30</v>
      </c>
      <c r="V23" s="4">
        <v>35</v>
      </c>
      <c r="W23" s="4">
        <v>50</v>
      </c>
      <c r="X23" s="4">
        <v>80</v>
      </c>
      <c r="Y23" s="4">
        <v>130</v>
      </c>
      <c r="Z23" s="1">
        <v>142.1</v>
      </c>
      <c r="AA23" s="1">
        <v>210.9</v>
      </c>
      <c r="AB23" s="1">
        <v>233.9</v>
      </c>
      <c r="AC23" s="1">
        <v>247.3</v>
      </c>
      <c r="AD23" s="1">
        <v>185.8</v>
      </c>
      <c r="AE23" s="1">
        <v>152.9</v>
      </c>
      <c r="AF23" s="1">
        <v>184.9</v>
      </c>
      <c r="AG23" s="1">
        <v>186.67</v>
      </c>
      <c r="AH23" s="7">
        <f t="shared" si="11"/>
        <v>50000</v>
      </c>
      <c r="AI23" s="7">
        <f t="shared" si="12"/>
        <v>50000</v>
      </c>
      <c r="AJ23" s="7">
        <f t="shared" si="13"/>
        <v>56666.66666666667</v>
      </c>
      <c r="AK23" s="7">
        <f t="shared" si="14"/>
        <v>50000</v>
      </c>
      <c r="AL23" s="7">
        <f t="shared" si="15"/>
        <v>43750</v>
      </c>
      <c r="AM23" s="7">
        <f t="shared" si="1"/>
        <v>50000</v>
      </c>
      <c r="AN23" s="7">
        <f t="shared" si="2"/>
        <v>40000</v>
      </c>
      <c r="AO23" s="7">
        <f t="shared" si="3"/>
        <v>43333.333333333336</v>
      </c>
      <c r="AP23" s="7">
        <f t="shared" si="4"/>
        <v>47366.666666666664</v>
      </c>
      <c r="AQ23" s="7">
        <f t="shared" si="5"/>
        <v>47931.81818181818</v>
      </c>
      <c r="AR23" s="7">
        <f t="shared" si="6"/>
        <v>48729.16666666667</v>
      </c>
      <c r="AS23" s="7">
        <f t="shared" si="7"/>
        <v>49460</v>
      </c>
      <c r="AT23" s="7">
        <f t="shared" si="8"/>
        <v>43209.3023255814</v>
      </c>
      <c r="AU23" s="7">
        <f t="shared" si="9"/>
        <v>29980.39215686275</v>
      </c>
      <c r="AV23" s="7">
        <f t="shared" si="10"/>
        <v>43000</v>
      </c>
      <c r="AW23" s="7">
        <f t="shared" si="16"/>
        <v>43512.82051282051</v>
      </c>
    </row>
    <row r="24" spans="1:49" ht="28.5" customHeight="1">
      <c r="A24" s="8" t="s">
        <v>31</v>
      </c>
      <c r="B24" s="4">
        <v>23.5</v>
      </c>
      <c r="C24" s="4">
        <v>18.7</v>
      </c>
      <c r="D24" s="1">
        <v>22.3</v>
      </c>
      <c r="E24" s="4">
        <v>20.6</v>
      </c>
      <c r="F24" s="4">
        <v>16.8</v>
      </c>
      <c r="G24" s="4">
        <v>11</v>
      </c>
      <c r="H24" s="4">
        <v>14.2</v>
      </c>
      <c r="I24" s="4">
        <v>14.6</v>
      </c>
      <c r="J24" s="1">
        <v>15.4</v>
      </c>
      <c r="K24" s="1">
        <v>16.3</v>
      </c>
      <c r="L24" s="1">
        <v>20.1</v>
      </c>
      <c r="M24" s="1">
        <v>19.8</v>
      </c>
      <c r="N24" s="1">
        <v>10.8</v>
      </c>
      <c r="O24" s="1">
        <v>8</v>
      </c>
      <c r="P24" s="1">
        <v>13.1</v>
      </c>
      <c r="Q24" s="1">
        <v>14.5</v>
      </c>
      <c r="R24" s="1">
        <v>1332.1</v>
      </c>
      <c r="S24" s="1">
        <v>1144</v>
      </c>
      <c r="T24" s="1">
        <v>1469.5</v>
      </c>
      <c r="U24" s="4">
        <v>1080.3</v>
      </c>
      <c r="V24" s="4">
        <v>963.9</v>
      </c>
      <c r="W24" s="4">
        <v>644</v>
      </c>
      <c r="X24" s="4">
        <v>753.2</v>
      </c>
      <c r="Y24" s="4">
        <v>858.1</v>
      </c>
      <c r="Z24" s="1">
        <v>859.9</v>
      </c>
      <c r="AA24" s="1">
        <v>1073</v>
      </c>
      <c r="AB24" s="1">
        <v>1274.4</v>
      </c>
      <c r="AC24" s="1">
        <v>1096.2</v>
      </c>
      <c r="AD24" s="1">
        <v>646.2</v>
      </c>
      <c r="AE24" s="1">
        <v>489.9</v>
      </c>
      <c r="AF24" s="1">
        <v>902.7</v>
      </c>
      <c r="AG24" s="1">
        <v>884.71</v>
      </c>
      <c r="AH24" s="7">
        <f t="shared" si="11"/>
        <v>56685.106382978716</v>
      </c>
      <c r="AI24" s="7">
        <f t="shared" si="12"/>
        <v>61176.470588235294</v>
      </c>
      <c r="AJ24" s="7">
        <f t="shared" si="13"/>
        <v>65896.86098654708</v>
      </c>
      <c r="AK24" s="7">
        <f t="shared" si="14"/>
        <v>52441.747572815526</v>
      </c>
      <c r="AL24" s="7">
        <f t="shared" si="15"/>
        <v>57374.99999999999</v>
      </c>
      <c r="AM24" s="7">
        <f t="shared" si="1"/>
        <v>58545.454545454544</v>
      </c>
      <c r="AN24" s="7">
        <f t="shared" si="2"/>
        <v>53042.25352112677</v>
      </c>
      <c r="AO24" s="7">
        <f t="shared" si="3"/>
        <v>58773.972602739734</v>
      </c>
      <c r="AP24" s="7">
        <f t="shared" si="4"/>
        <v>55837.66233766234</v>
      </c>
      <c r="AQ24" s="7">
        <f t="shared" si="5"/>
        <v>65828.2208588957</v>
      </c>
      <c r="AR24" s="7">
        <f t="shared" si="6"/>
        <v>63402.985074626864</v>
      </c>
      <c r="AS24" s="7">
        <f t="shared" si="7"/>
        <v>55363.63636363637</v>
      </c>
      <c r="AT24" s="7">
        <f t="shared" si="8"/>
        <v>59833.333333333336</v>
      </c>
      <c r="AU24" s="7">
        <f t="shared" si="9"/>
        <v>61237.5</v>
      </c>
      <c r="AV24" s="7">
        <f t="shared" si="10"/>
        <v>68908.3969465649</v>
      </c>
      <c r="AW24" s="7">
        <f t="shared" si="16"/>
        <v>61014.482758620696</v>
      </c>
    </row>
    <row r="25" spans="1:49" ht="28.5" customHeight="1">
      <c r="A25" s="8" t="s">
        <v>14</v>
      </c>
      <c r="B25" s="4">
        <v>173</v>
      </c>
      <c r="C25" s="4">
        <v>126</v>
      </c>
      <c r="D25" s="1">
        <v>103</v>
      </c>
      <c r="E25" s="4">
        <v>108</v>
      </c>
      <c r="F25" s="5">
        <v>121</v>
      </c>
      <c r="G25" s="5">
        <v>142</v>
      </c>
      <c r="H25" s="5">
        <v>154</v>
      </c>
      <c r="I25" s="5">
        <v>123</v>
      </c>
      <c r="J25" s="1">
        <v>86</v>
      </c>
      <c r="K25" s="1">
        <v>84</v>
      </c>
      <c r="L25" s="1">
        <v>99</v>
      </c>
      <c r="M25" s="1">
        <v>110</v>
      </c>
      <c r="N25" s="1">
        <v>81</v>
      </c>
      <c r="O25" s="1">
        <v>60</v>
      </c>
      <c r="P25" s="1">
        <v>70</v>
      </c>
      <c r="Q25" s="1">
        <v>80</v>
      </c>
      <c r="R25" s="1">
        <v>11040</v>
      </c>
      <c r="S25" s="1">
        <v>7150</v>
      </c>
      <c r="T25" s="1">
        <v>6130</v>
      </c>
      <c r="U25" s="5">
        <v>6770</v>
      </c>
      <c r="V25" s="5">
        <v>7770</v>
      </c>
      <c r="W25" s="5">
        <v>9250</v>
      </c>
      <c r="X25" s="5">
        <v>9290</v>
      </c>
      <c r="Y25" s="5">
        <v>6620</v>
      </c>
      <c r="Z25" s="1">
        <v>5170</v>
      </c>
      <c r="AA25" s="1">
        <v>4860</v>
      </c>
      <c r="AB25" s="1">
        <v>6020</v>
      </c>
      <c r="AC25" s="1">
        <v>6690</v>
      </c>
      <c r="AD25" s="1">
        <v>4670</v>
      </c>
      <c r="AE25" s="1">
        <v>3700</v>
      </c>
      <c r="AF25" s="1">
        <v>4170</v>
      </c>
      <c r="AG25" s="1">
        <v>5653</v>
      </c>
      <c r="AH25" s="7">
        <f t="shared" si="11"/>
        <v>63815.028901734106</v>
      </c>
      <c r="AI25" s="7">
        <f t="shared" si="12"/>
        <v>56746.031746031746</v>
      </c>
      <c r="AJ25" s="7">
        <f t="shared" si="13"/>
        <v>59514.563106796115</v>
      </c>
      <c r="AK25" s="7">
        <f t="shared" si="14"/>
        <v>62685.18518518518</v>
      </c>
      <c r="AL25" s="7">
        <f t="shared" si="15"/>
        <v>64214.87603305785</v>
      </c>
      <c r="AM25" s="7">
        <f t="shared" si="1"/>
        <v>65140.845070422525</v>
      </c>
      <c r="AN25" s="7">
        <f t="shared" si="2"/>
        <v>60324.67532467533</v>
      </c>
      <c r="AO25" s="7">
        <f t="shared" si="3"/>
        <v>53821.13821138212</v>
      </c>
      <c r="AP25" s="7">
        <f t="shared" si="4"/>
        <v>60116.27906976744</v>
      </c>
      <c r="AQ25" s="7">
        <f t="shared" si="5"/>
        <v>57857.142857142855</v>
      </c>
      <c r="AR25" s="7">
        <f t="shared" si="6"/>
        <v>60808.08080808081</v>
      </c>
      <c r="AS25" s="7">
        <f t="shared" si="7"/>
        <v>60818.18181818182</v>
      </c>
      <c r="AT25" s="7">
        <f t="shared" si="8"/>
        <v>57654.320987654326</v>
      </c>
      <c r="AU25" s="7">
        <f t="shared" si="9"/>
        <v>61666.666666666664</v>
      </c>
      <c r="AV25" s="7">
        <f t="shared" si="10"/>
        <v>59571.42857142857</v>
      </c>
      <c r="AW25" s="7">
        <f t="shared" si="16"/>
        <v>70662.5</v>
      </c>
    </row>
    <row r="26" spans="1:49" ht="28.5" customHeight="1">
      <c r="A26" s="8" t="s">
        <v>15</v>
      </c>
      <c r="B26" s="4">
        <v>26.7</v>
      </c>
      <c r="C26" s="4">
        <v>23.2</v>
      </c>
      <c r="D26" s="1">
        <v>22.6</v>
      </c>
      <c r="E26" s="4">
        <v>19.3</v>
      </c>
      <c r="F26" s="5">
        <v>13.5</v>
      </c>
      <c r="G26" s="5">
        <v>9.1</v>
      </c>
      <c r="H26" s="5">
        <v>10</v>
      </c>
      <c r="I26" s="5">
        <v>5.8</v>
      </c>
      <c r="J26" s="1">
        <v>5.7</v>
      </c>
      <c r="K26" s="1">
        <v>7.9</v>
      </c>
      <c r="L26" s="1">
        <v>10.9</v>
      </c>
      <c r="M26" s="1">
        <v>10.4</v>
      </c>
      <c r="N26" s="1">
        <v>6.5</v>
      </c>
      <c r="O26" s="1">
        <v>6</v>
      </c>
      <c r="P26" s="1">
        <v>5.5</v>
      </c>
      <c r="Q26" s="1">
        <v>6.42</v>
      </c>
      <c r="R26" s="1">
        <v>1290.2</v>
      </c>
      <c r="S26" s="1">
        <v>1158.7</v>
      </c>
      <c r="T26" s="1">
        <v>1078.8</v>
      </c>
      <c r="U26" s="5">
        <v>786.8</v>
      </c>
      <c r="V26" s="5">
        <v>561.3</v>
      </c>
      <c r="W26" s="5">
        <v>432.2</v>
      </c>
      <c r="X26" s="5">
        <v>421.7</v>
      </c>
      <c r="Y26" s="5">
        <v>309.4</v>
      </c>
      <c r="Z26" s="1">
        <v>276.6</v>
      </c>
      <c r="AA26" s="1">
        <v>482.6</v>
      </c>
      <c r="AB26" s="1">
        <v>629.7</v>
      </c>
      <c r="AC26" s="1">
        <v>593.8</v>
      </c>
      <c r="AD26" s="1">
        <v>388.2</v>
      </c>
      <c r="AE26" s="1">
        <v>344.5</v>
      </c>
      <c r="AF26" s="1">
        <v>367.9</v>
      </c>
      <c r="AG26" s="1">
        <v>451.28</v>
      </c>
      <c r="AH26" s="7">
        <f t="shared" si="11"/>
        <v>48322.097378277154</v>
      </c>
      <c r="AI26" s="7">
        <f t="shared" si="12"/>
        <v>49943.965517241384</v>
      </c>
      <c r="AJ26" s="7">
        <f t="shared" si="13"/>
        <v>47734.51327433628</v>
      </c>
      <c r="AK26" s="7">
        <f t="shared" si="14"/>
        <v>40766.839378238335</v>
      </c>
      <c r="AL26" s="7">
        <f t="shared" si="15"/>
        <v>41577.777777777774</v>
      </c>
      <c r="AM26" s="7">
        <f t="shared" si="1"/>
        <v>47494.505494505494</v>
      </c>
      <c r="AN26" s="7">
        <f t="shared" si="2"/>
        <v>42170</v>
      </c>
      <c r="AO26" s="7">
        <f t="shared" si="3"/>
        <v>53344.8275862069</v>
      </c>
      <c r="AP26" s="7">
        <f t="shared" si="4"/>
        <v>48526.31578947369</v>
      </c>
      <c r="AQ26" s="7">
        <f t="shared" si="5"/>
        <v>61088.60759493671</v>
      </c>
      <c r="AR26" s="7">
        <f t="shared" si="6"/>
        <v>57770.64220183487</v>
      </c>
      <c r="AS26" s="7">
        <f t="shared" si="7"/>
        <v>57096.15384615384</v>
      </c>
      <c r="AT26" s="7">
        <f t="shared" si="8"/>
        <v>59723.07692307692</v>
      </c>
      <c r="AU26" s="7">
        <f t="shared" si="9"/>
        <v>57416.666666666664</v>
      </c>
      <c r="AV26" s="7">
        <f t="shared" si="10"/>
        <v>66890.90909090909</v>
      </c>
      <c r="AW26" s="7">
        <f t="shared" si="16"/>
        <v>70292.83489096572</v>
      </c>
    </row>
    <row r="27" spans="1:49" ht="28.5" customHeight="1">
      <c r="A27" s="8" t="s">
        <v>16</v>
      </c>
      <c r="B27" s="4">
        <v>259.6</v>
      </c>
      <c r="C27" s="4">
        <v>282.8</v>
      </c>
      <c r="D27" s="1">
        <v>306.2</v>
      </c>
      <c r="E27" s="4">
        <v>316.4</v>
      </c>
      <c r="F27" s="4">
        <v>315.3</v>
      </c>
      <c r="G27" s="4">
        <v>321</v>
      </c>
      <c r="H27" s="4">
        <v>261.4</v>
      </c>
      <c r="I27" s="4">
        <v>192.1</v>
      </c>
      <c r="J27" s="1">
        <v>232</v>
      </c>
      <c r="K27" s="1">
        <v>335.4</v>
      </c>
      <c r="L27" s="1">
        <v>391.2</v>
      </c>
      <c r="M27" s="1">
        <v>354.2</v>
      </c>
      <c r="N27" s="1">
        <v>308.9</v>
      </c>
      <c r="O27" s="1">
        <v>293.2</v>
      </c>
      <c r="P27" s="1">
        <v>316</v>
      </c>
      <c r="Q27" s="1">
        <v>346.35</v>
      </c>
      <c r="R27" s="1">
        <v>25918.8</v>
      </c>
      <c r="S27" s="1">
        <v>30183.6</v>
      </c>
      <c r="T27" s="1">
        <v>33764.8</v>
      </c>
      <c r="U27" s="4">
        <v>34285</v>
      </c>
      <c r="V27" s="4">
        <v>33188</v>
      </c>
      <c r="W27" s="4">
        <v>32620</v>
      </c>
      <c r="X27" s="4">
        <v>24165.4</v>
      </c>
      <c r="Y27" s="4">
        <v>17656</v>
      </c>
      <c r="Z27" s="1">
        <v>23396</v>
      </c>
      <c r="AA27" s="1">
        <v>35106.5</v>
      </c>
      <c r="AB27" s="1">
        <v>41124</v>
      </c>
      <c r="AC27" s="1">
        <v>38071</v>
      </c>
      <c r="AD27" s="1">
        <v>32804.4</v>
      </c>
      <c r="AE27" s="1">
        <v>29745.6</v>
      </c>
      <c r="AF27" s="1">
        <v>34251.8</v>
      </c>
      <c r="AG27" s="1">
        <v>38575.7</v>
      </c>
      <c r="AH27" s="7">
        <f t="shared" si="11"/>
        <v>99841.2942989214</v>
      </c>
      <c r="AI27" s="7">
        <f t="shared" si="12"/>
        <v>106731.25884016971</v>
      </c>
      <c r="AJ27" s="7">
        <f t="shared" si="13"/>
        <v>110270.41149575442</v>
      </c>
      <c r="AK27" s="7">
        <f t="shared" si="14"/>
        <v>108359.67130214917</v>
      </c>
      <c r="AL27" s="7">
        <f t="shared" si="15"/>
        <v>105258.48398350777</v>
      </c>
      <c r="AM27" s="7">
        <f t="shared" si="1"/>
        <v>101619.93769470404</v>
      </c>
      <c r="AN27" s="7">
        <f t="shared" si="2"/>
        <v>92446.05967865342</v>
      </c>
      <c r="AO27" s="7">
        <f t="shared" si="3"/>
        <v>91910.4633003644</v>
      </c>
      <c r="AP27" s="7">
        <f t="shared" si="4"/>
        <v>100844.82758620688</v>
      </c>
      <c r="AQ27" s="7">
        <f t="shared" si="5"/>
        <v>104670.54263565892</v>
      </c>
      <c r="AR27" s="7">
        <f t="shared" si="6"/>
        <v>105122.69938650307</v>
      </c>
      <c r="AS27" s="7">
        <f t="shared" si="7"/>
        <v>107484.47204968944</v>
      </c>
      <c r="AT27" s="7">
        <f t="shared" si="8"/>
        <v>106197.47491097443</v>
      </c>
      <c r="AU27" s="7">
        <f t="shared" si="9"/>
        <v>101451.56889495224</v>
      </c>
      <c r="AV27" s="7">
        <f t="shared" si="10"/>
        <v>108391.77215189875</v>
      </c>
      <c r="AW27" s="7">
        <f t="shared" si="16"/>
        <v>111377.79702612963</v>
      </c>
    </row>
    <row r="28" spans="1:49" ht="28.5" customHeight="1">
      <c r="A28" s="8" t="s">
        <v>32</v>
      </c>
      <c r="B28" s="4">
        <v>1.1</v>
      </c>
      <c r="C28" s="4">
        <v>1.1</v>
      </c>
      <c r="D28" s="1">
        <v>1.1</v>
      </c>
      <c r="E28" s="4">
        <v>1</v>
      </c>
      <c r="F28" s="4">
        <v>1</v>
      </c>
      <c r="G28" s="4">
        <v>1</v>
      </c>
      <c r="H28" s="4">
        <v>1.2</v>
      </c>
      <c r="I28" s="4">
        <v>1.1</v>
      </c>
      <c r="J28" s="1">
        <v>1.1</v>
      </c>
      <c r="K28" s="1">
        <v>1.1</v>
      </c>
      <c r="L28" s="1">
        <v>0.9</v>
      </c>
      <c r="M28" s="1">
        <v>1</v>
      </c>
      <c r="N28" s="1">
        <v>1</v>
      </c>
      <c r="O28" s="1">
        <v>0.879</v>
      </c>
      <c r="P28" s="1">
        <v>0.9</v>
      </c>
      <c r="Q28" s="1">
        <v>0.92</v>
      </c>
      <c r="R28" s="1">
        <v>55</v>
      </c>
      <c r="S28" s="1">
        <v>58</v>
      </c>
      <c r="T28" s="1">
        <v>51.3</v>
      </c>
      <c r="U28" s="4">
        <v>51.3</v>
      </c>
      <c r="V28" s="4">
        <v>54.1</v>
      </c>
      <c r="W28" s="4">
        <v>52.7</v>
      </c>
      <c r="X28" s="4">
        <v>56.2</v>
      </c>
      <c r="Y28" s="4">
        <v>47.5</v>
      </c>
      <c r="Z28" s="1">
        <v>52.4</v>
      </c>
      <c r="AA28" s="1">
        <v>52.6</v>
      </c>
      <c r="AB28" s="1">
        <v>42.4</v>
      </c>
      <c r="AC28" s="1">
        <v>46.7</v>
      </c>
      <c r="AD28" s="1">
        <v>51.7</v>
      </c>
      <c r="AE28" s="1">
        <v>44.913</v>
      </c>
      <c r="AF28" s="1">
        <v>46.481</v>
      </c>
      <c r="AG28" s="1">
        <v>45</v>
      </c>
      <c r="AH28" s="7">
        <f t="shared" si="11"/>
        <v>49999.99999999999</v>
      </c>
      <c r="AI28" s="7">
        <f t="shared" si="12"/>
        <v>52727.27272727272</v>
      </c>
      <c r="AJ28" s="7">
        <f t="shared" si="13"/>
        <v>46636.36363636363</v>
      </c>
      <c r="AK28" s="7">
        <f t="shared" si="14"/>
        <v>51300</v>
      </c>
      <c r="AL28" s="7">
        <f t="shared" si="15"/>
        <v>54100</v>
      </c>
      <c r="AM28" s="7">
        <f t="shared" si="1"/>
        <v>52700</v>
      </c>
      <c r="AN28" s="7">
        <f t="shared" si="2"/>
        <v>46833.333333333336</v>
      </c>
      <c r="AO28" s="7">
        <f t="shared" si="3"/>
        <v>43181.81818181818</v>
      </c>
      <c r="AP28" s="7">
        <f t="shared" si="4"/>
        <v>47636.36363636363</v>
      </c>
      <c r="AQ28" s="7">
        <f t="shared" si="5"/>
        <v>47818.181818181816</v>
      </c>
      <c r="AR28" s="7">
        <f t="shared" si="6"/>
        <v>47111.11111111111</v>
      </c>
      <c r="AS28" s="7">
        <f t="shared" si="7"/>
        <v>46700</v>
      </c>
      <c r="AT28" s="7">
        <f t="shared" si="8"/>
        <v>51700</v>
      </c>
      <c r="AU28" s="7">
        <f t="shared" si="9"/>
        <v>51095.563139931735</v>
      </c>
      <c r="AV28" s="7">
        <f t="shared" si="10"/>
        <v>51645.555555555555</v>
      </c>
      <c r="AW28" s="7">
        <f t="shared" si="16"/>
        <v>48913.043478260865</v>
      </c>
    </row>
    <row r="29" spans="1:49" ht="28.5" customHeight="1">
      <c r="A29" s="8" t="s">
        <v>17</v>
      </c>
      <c r="B29" s="4">
        <v>2110.6</v>
      </c>
      <c r="C29" s="4">
        <v>1985.2</v>
      </c>
      <c r="D29" s="1">
        <v>1974.6</v>
      </c>
      <c r="E29" s="4">
        <v>2011</v>
      </c>
      <c r="F29" s="4">
        <v>1938.4</v>
      </c>
      <c r="G29" s="4">
        <v>2035</v>
      </c>
      <c r="H29" s="4">
        <v>2149</v>
      </c>
      <c r="I29" s="4">
        <v>2030.1</v>
      </c>
      <c r="J29" s="1">
        <v>1954.7</v>
      </c>
      <c r="K29" s="1">
        <v>2155.8</v>
      </c>
      <c r="L29" s="1">
        <v>2246.5</v>
      </c>
      <c r="M29" s="1">
        <v>2179</v>
      </c>
      <c r="N29" s="1">
        <v>2084</v>
      </c>
      <c r="O29" s="1">
        <v>1977</v>
      </c>
      <c r="P29" s="1">
        <v>2125</v>
      </c>
      <c r="Q29" s="1">
        <v>2162</v>
      </c>
      <c r="R29" s="1">
        <v>125348.4</v>
      </c>
      <c r="S29" s="1">
        <v>129266.7</v>
      </c>
      <c r="T29" s="1">
        <v>116483.4</v>
      </c>
      <c r="U29" s="4">
        <v>115418.9</v>
      </c>
      <c r="V29" s="4">
        <v>106067.5</v>
      </c>
      <c r="W29" s="4">
        <v>117982</v>
      </c>
      <c r="X29" s="4">
        <v>120948</v>
      </c>
      <c r="Y29" s="4">
        <v>112754</v>
      </c>
      <c r="Z29" s="1">
        <v>118715.6</v>
      </c>
      <c r="AA29" s="1">
        <v>125469.9</v>
      </c>
      <c r="AB29" s="1">
        <v>133949.4</v>
      </c>
      <c r="AC29" s="1">
        <v>124665.3</v>
      </c>
      <c r="AD29" s="1">
        <v>109048</v>
      </c>
      <c r="AE29" s="1">
        <v>117140</v>
      </c>
      <c r="AF29" s="1">
        <v>120545</v>
      </c>
      <c r="AG29" s="1">
        <v>128819</v>
      </c>
      <c r="AH29" s="7">
        <f t="shared" si="11"/>
        <v>59389.93651094476</v>
      </c>
      <c r="AI29" s="7">
        <f t="shared" si="12"/>
        <v>65115.20249848881</v>
      </c>
      <c r="AJ29" s="7">
        <f t="shared" si="13"/>
        <v>58990.88422971741</v>
      </c>
      <c r="AK29" s="7">
        <f t="shared" si="14"/>
        <v>57393.78418697165</v>
      </c>
      <c r="AL29" s="7">
        <f t="shared" si="15"/>
        <v>54719.09822534048</v>
      </c>
      <c r="AM29" s="7">
        <f t="shared" si="1"/>
        <v>57976.41277641278</v>
      </c>
      <c r="AN29" s="7">
        <f t="shared" si="2"/>
        <v>56281.06095858538</v>
      </c>
      <c r="AO29" s="7">
        <f t="shared" si="3"/>
        <v>55541.10634944092</v>
      </c>
      <c r="AP29" s="7">
        <f t="shared" si="4"/>
        <v>60733.41177674324</v>
      </c>
      <c r="AQ29" s="7">
        <f t="shared" si="5"/>
        <v>58201.085443918724</v>
      </c>
      <c r="AR29" s="7">
        <f t="shared" si="6"/>
        <v>59625.81793901624</v>
      </c>
      <c r="AS29" s="7">
        <f t="shared" si="7"/>
        <v>57212.16154199174</v>
      </c>
      <c r="AT29" s="7">
        <f t="shared" si="8"/>
        <v>52326.29558541266</v>
      </c>
      <c r="AU29" s="7">
        <f t="shared" si="9"/>
        <v>59251.390996459275</v>
      </c>
      <c r="AV29" s="7">
        <f t="shared" si="10"/>
        <v>56727.05882352941</v>
      </c>
      <c r="AW29" s="7">
        <f t="shared" si="16"/>
        <v>59583.25624421832</v>
      </c>
    </row>
    <row r="30" spans="1:49" ht="28.5" customHeight="1">
      <c r="A30" s="8" t="s">
        <v>33</v>
      </c>
      <c r="B30" s="4"/>
      <c r="C30" s="4"/>
      <c r="D30" s="1"/>
      <c r="E30" s="4"/>
      <c r="F30" s="4">
        <v>122.5</v>
      </c>
      <c r="G30" s="4">
        <v>125.9</v>
      </c>
      <c r="H30" s="4">
        <v>134.4</v>
      </c>
      <c r="I30" s="4">
        <v>128</v>
      </c>
      <c r="J30" s="1">
        <v>107</v>
      </c>
      <c r="K30" s="1">
        <v>101</v>
      </c>
      <c r="L30" s="1">
        <v>121</v>
      </c>
      <c r="M30" s="1">
        <v>124</v>
      </c>
      <c r="N30" s="1">
        <v>107</v>
      </c>
      <c r="O30" s="1">
        <v>96</v>
      </c>
      <c r="P30" s="1">
        <v>106.7</v>
      </c>
      <c r="Q30" s="1">
        <v>108</v>
      </c>
      <c r="R30" s="1"/>
      <c r="S30" s="1"/>
      <c r="T30" s="1"/>
      <c r="U30" s="4"/>
      <c r="V30" s="4">
        <v>7349.2</v>
      </c>
      <c r="W30" s="4">
        <v>7555.3</v>
      </c>
      <c r="X30" s="4">
        <v>7331.7</v>
      </c>
      <c r="Y30" s="1">
        <v>7651</v>
      </c>
      <c r="Z30" s="1">
        <v>6441</v>
      </c>
      <c r="AA30" s="1">
        <v>6134</v>
      </c>
      <c r="AB30" s="1">
        <v>6100</v>
      </c>
      <c r="AC30" s="1">
        <v>7686</v>
      </c>
      <c r="AD30" s="1">
        <v>5590</v>
      </c>
      <c r="AE30" s="1">
        <v>5842</v>
      </c>
      <c r="AF30" s="1">
        <v>6497.6</v>
      </c>
      <c r="AG30" s="1">
        <v>6311</v>
      </c>
      <c r="AH30" s="7"/>
      <c r="AI30" s="7"/>
      <c r="AJ30" s="7"/>
      <c r="AK30" s="7"/>
      <c r="AL30" s="7">
        <f t="shared" si="15"/>
        <v>59993.469387755096</v>
      </c>
      <c r="AM30" s="7">
        <f t="shared" si="1"/>
        <v>60010.325655281966</v>
      </c>
      <c r="AN30" s="7">
        <f t="shared" si="2"/>
        <v>54551.33928571428</v>
      </c>
      <c r="AO30" s="7">
        <f t="shared" si="3"/>
        <v>59773.4375</v>
      </c>
      <c r="AP30" s="7">
        <f t="shared" si="4"/>
        <v>60196.26168224299</v>
      </c>
      <c r="AQ30" s="7">
        <f t="shared" si="5"/>
        <v>60732.67326732673</v>
      </c>
      <c r="AR30" s="7">
        <f t="shared" si="6"/>
        <v>50413.223140495866</v>
      </c>
      <c r="AS30" s="7">
        <f t="shared" si="7"/>
        <v>61983.87096774194</v>
      </c>
      <c r="AT30" s="7">
        <f t="shared" si="8"/>
        <v>52242.990654205605</v>
      </c>
      <c r="AU30" s="7">
        <f t="shared" si="9"/>
        <v>60854.166666666664</v>
      </c>
      <c r="AV30" s="7">
        <f t="shared" si="10"/>
        <v>60895.970009372075</v>
      </c>
      <c r="AW30" s="7">
        <f t="shared" si="16"/>
        <v>58435.18518518518</v>
      </c>
    </row>
    <row r="31" spans="1:49" ht="28.5" customHeight="1">
      <c r="A31" s="8" t="s">
        <v>18</v>
      </c>
      <c r="B31" s="4">
        <v>24.9</v>
      </c>
      <c r="C31" s="4">
        <v>25.8</v>
      </c>
      <c r="D31" s="1">
        <v>26.9</v>
      </c>
      <c r="E31" s="4">
        <v>22.9</v>
      </c>
      <c r="F31" s="4">
        <v>21.6</v>
      </c>
      <c r="G31" s="4">
        <v>23.3</v>
      </c>
      <c r="H31" s="4">
        <v>19.5</v>
      </c>
      <c r="I31" s="4">
        <v>16.9</v>
      </c>
      <c r="J31" s="1">
        <v>15.6</v>
      </c>
      <c r="K31" s="1">
        <v>15</v>
      </c>
      <c r="L31" s="1">
        <v>16.6</v>
      </c>
      <c r="M31" s="1">
        <v>16.9</v>
      </c>
      <c r="N31" s="1">
        <v>17.6</v>
      </c>
      <c r="O31" s="1">
        <v>13.8</v>
      </c>
      <c r="P31" s="1">
        <v>15</v>
      </c>
      <c r="Q31" s="1">
        <v>16.08</v>
      </c>
      <c r="R31" s="1">
        <v>1810.3</v>
      </c>
      <c r="S31" s="1">
        <v>1825.7</v>
      </c>
      <c r="T31" s="1">
        <v>2001.9</v>
      </c>
      <c r="U31" s="4">
        <v>1762.8</v>
      </c>
      <c r="V31" s="4">
        <v>1465.6</v>
      </c>
      <c r="W31" s="4">
        <v>1983.4</v>
      </c>
      <c r="X31" s="4">
        <v>1281.3</v>
      </c>
      <c r="Y31" s="4">
        <v>1252.6</v>
      </c>
      <c r="Z31" s="1">
        <v>1033.2</v>
      </c>
      <c r="AA31" s="1">
        <v>1247.7</v>
      </c>
      <c r="AB31" s="1">
        <v>1266.7</v>
      </c>
      <c r="AC31" s="1">
        <v>1272</v>
      </c>
      <c r="AD31" s="1">
        <v>1638.3</v>
      </c>
      <c r="AE31" s="1">
        <v>1000.8</v>
      </c>
      <c r="AF31" s="1">
        <v>1134.1</v>
      </c>
      <c r="AG31" s="1">
        <v>1681.44</v>
      </c>
      <c r="AH31" s="7">
        <f t="shared" si="11"/>
        <v>72702.81124497992</v>
      </c>
      <c r="AI31" s="7">
        <f t="shared" si="12"/>
        <v>70763.56589147287</v>
      </c>
      <c r="AJ31" s="7">
        <f t="shared" si="13"/>
        <v>74420.07434944238</v>
      </c>
      <c r="AK31" s="7">
        <f t="shared" si="14"/>
        <v>76978.16593886464</v>
      </c>
      <c r="AL31" s="7">
        <f t="shared" si="15"/>
        <v>67851.85185185185</v>
      </c>
      <c r="AM31" s="7">
        <f t="shared" si="1"/>
        <v>85124.46351931331</v>
      </c>
      <c r="AN31" s="7">
        <f t="shared" si="2"/>
        <v>65707.69230769231</v>
      </c>
      <c r="AO31" s="7">
        <f t="shared" si="3"/>
        <v>74118.34319526628</v>
      </c>
      <c r="AP31" s="7">
        <f t="shared" si="4"/>
        <v>66230.76923076923</v>
      </c>
      <c r="AQ31" s="7">
        <f t="shared" si="5"/>
        <v>83180</v>
      </c>
      <c r="AR31" s="7">
        <f t="shared" si="6"/>
        <v>76307.22891566265</v>
      </c>
      <c r="AS31" s="7">
        <f t="shared" si="7"/>
        <v>75266.27218934913</v>
      </c>
      <c r="AT31" s="7">
        <f t="shared" si="8"/>
        <v>93085.22727272726</v>
      </c>
      <c r="AU31" s="7">
        <f t="shared" si="9"/>
        <v>72521.73913043478</v>
      </c>
      <c r="AV31" s="7">
        <f t="shared" si="10"/>
        <v>75606.66666666666</v>
      </c>
      <c r="AW31" s="7">
        <f t="shared" si="16"/>
        <v>104567.1641791045</v>
      </c>
    </row>
    <row r="32" spans="1:49" ht="28.5" customHeight="1">
      <c r="A32" s="8" t="s">
        <v>34</v>
      </c>
      <c r="B32" s="4">
        <v>0.3</v>
      </c>
      <c r="C32" s="4">
        <v>0.2</v>
      </c>
      <c r="D32" s="1">
        <v>0.2</v>
      </c>
      <c r="E32" s="4">
        <v>0.1</v>
      </c>
      <c r="F32" s="4">
        <v>0.2</v>
      </c>
      <c r="G32" s="4">
        <v>0.1</v>
      </c>
      <c r="H32" s="4">
        <v>0.5</v>
      </c>
      <c r="I32" s="4">
        <v>0.3</v>
      </c>
      <c r="J32" s="1">
        <v>0.2</v>
      </c>
      <c r="K32" s="1">
        <v>0.3</v>
      </c>
      <c r="L32" s="1">
        <v>0.1</v>
      </c>
      <c r="M32" s="1">
        <v>0.2</v>
      </c>
      <c r="N32" s="1">
        <v>0.2</v>
      </c>
      <c r="O32" s="1">
        <v>0.1</v>
      </c>
      <c r="P32" s="1">
        <v>0.2</v>
      </c>
      <c r="Q32" s="1">
        <v>0.17</v>
      </c>
      <c r="R32" s="1">
        <v>6.7</v>
      </c>
      <c r="S32" s="1">
        <v>4.8</v>
      </c>
      <c r="T32" s="1">
        <v>4.7</v>
      </c>
      <c r="U32" s="4">
        <v>4.7</v>
      </c>
      <c r="V32" s="4">
        <v>4.7</v>
      </c>
      <c r="W32" s="4">
        <v>2.4</v>
      </c>
      <c r="X32" s="4">
        <v>13.8</v>
      </c>
      <c r="Y32" s="4">
        <v>2.9</v>
      </c>
      <c r="Z32" s="1">
        <v>5.7</v>
      </c>
      <c r="AA32" s="1">
        <v>5.9</v>
      </c>
      <c r="AB32" s="1">
        <v>2.6</v>
      </c>
      <c r="AC32" s="1">
        <v>3.5</v>
      </c>
      <c r="AD32" s="1">
        <v>3</v>
      </c>
      <c r="AE32" s="1">
        <v>2</v>
      </c>
      <c r="AF32" s="1">
        <v>2.3</v>
      </c>
      <c r="AG32" s="1">
        <v>2.46</v>
      </c>
      <c r="AH32" s="7">
        <f t="shared" si="11"/>
        <v>22333.333333333336</v>
      </c>
      <c r="AI32" s="7">
        <f t="shared" si="12"/>
        <v>23999.999999999996</v>
      </c>
      <c r="AJ32" s="7">
        <f t="shared" si="13"/>
        <v>23500</v>
      </c>
      <c r="AK32" s="7">
        <f t="shared" si="14"/>
        <v>47000</v>
      </c>
      <c r="AL32" s="7">
        <f t="shared" si="15"/>
        <v>23500</v>
      </c>
      <c r="AM32" s="7">
        <f t="shared" si="1"/>
        <v>23999.999999999996</v>
      </c>
      <c r="AN32" s="7">
        <f t="shared" si="2"/>
        <v>27600</v>
      </c>
      <c r="AO32" s="7">
        <f t="shared" si="3"/>
        <v>9666.666666666666</v>
      </c>
      <c r="AP32" s="7">
        <f t="shared" si="4"/>
        <v>28500</v>
      </c>
      <c r="AQ32" s="7">
        <f t="shared" si="5"/>
        <v>19666.666666666668</v>
      </c>
      <c r="AR32" s="7">
        <f t="shared" si="6"/>
        <v>26000</v>
      </c>
      <c r="AS32" s="7">
        <f t="shared" si="7"/>
        <v>17500</v>
      </c>
      <c r="AT32" s="7">
        <f t="shared" si="8"/>
        <v>15000</v>
      </c>
      <c r="AU32" s="7">
        <f t="shared" si="9"/>
        <v>20000</v>
      </c>
      <c r="AV32" s="7">
        <f t="shared" si="10"/>
        <v>11499.999999999998</v>
      </c>
      <c r="AW32" s="7">
        <f t="shared" si="16"/>
        <v>14470.588235294115</v>
      </c>
    </row>
    <row r="33" spans="1:49" ht="28.5" customHeight="1">
      <c r="A33" s="3" t="s">
        <v>53</v>
      </c>
      <c r="B33" s="4"/>
      <c r="C33" s="4"/>
      <c r="D33" s="1"/>
      <c r="E33" s="4"/>
      <c r="F33" s="4"/>
      <c r="G33" s="4"/>
      <c r="H33" s="4"/>
      <c r="I33" s="4"/>
      <c r="J33" s="1"/>
      <c r="K33" s="1"/>
      <c r="L33" s="1"/>
      <c r="M33" s="1"/>
      <c r="N33" s="1"/>
      <c r="O33" s="1"/>
      <c r="P33" s="1"/>
      <c r="Q33" s="1">
        <v>0.67</v>
      </c>
      <c r="R33" s="1"/>
      <c r="S33" s="1"/>
      <c r="T33" s="1"/>
      <c r="U33" s="4"/>
      <c r="V33" s="4"/>
      <c r="W33" s="4"/>
      <c r="X33" s="4"/>
      <c r="Y33" s="4"/>
      <c r="Z33" s="1"/>
      <c r="AA33" s="1"/>
      <c r="AB33" s="1"/>
      <c r="AC33" s="1"/>
      <c r="AD33" s="1"/>
      <c r="AE33" s="1"/>
      <c r="AF33" s="1"/>
      <c r="AG33" s="1">
        <v>53.2</v>
      </c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>
        <f t="shared" si="16"/>
        <v>79402.98507462686</v>
      </c>
    </row>
    <row r="34" spans="1:49" ht="28.5" customHeight="1">
      <c r="A34" s="8" t="s">
        <v>26</v>
      </c>
      <c r="B34" s="4">
        <v>2.6</v>
      </c>
      <c r="C34" s="4">
        <v>2.4</v>
      </c>
      <c r="D34" s="1">
        <v>2.8</v>
      </c>
      <c r="E34" s="4">
        <v>2.8</v>
      </c>
      <c r="F34" s="4">
        <v>2.5</v>
      </c>
      <c r="G34" s="4">
        <v>2.1</v>
      </c>
      <c r="H34" s="4">
        <v>2.3</v>
      </c>
      <c r="I34" s="4">
        <v>1.7</v>
      </c>
      <c r="J34" s="1">
        <v>1.5</v>
      </c>
      <c r="K34" s="1">
        <v>2.1</v>
      </c>
      <c r="L34" s="1">
        <v>2.1</v>
      </c>
      <c r="M34" s="1">
        <v>2.3</v>
      </c>
      <c r="N34" s="1">
        <v>1.9</v>
      </c>
      <c r="O34" s="1">
        <v>1.8</v>
      </c>
      <c r="P34" s="1">
        <v>1.765</v>
      </c>
      <c r="Q34" s="1">
        <v>1.949</v>
      </c>
      <c r="R34" s="1">
        <v>170.2</v>
      </c>
      <c r="S34" s="1">
        <v>191.3</v>
      </c>
      <c r="T34" s="1">
        <v>210.2</v>
      </c>
      <c r="U34" s="4">
        <v>237.6</v>
      </c>
      <c r="V34" s="4">
        <v>200.4</v>
      </c>
      <c r="W34" s="4">
        <v>197.4</v>
      </c>
      <c r="X34" s="4">
        <v>209.5</v>
      </c>
      <c r="Y34" s="4">
        <v>147.7</v>
      </c>
      <c r="Z34" s="1">
        <v>127.3</v>
      </c>
      <c r="AA34" s="1">
        <v>157.3</v>
      </c>
      <c r="AB34" s="1">
        <v>157.3</v>
      </c>
      <c r="AC34" s="1">
        <v>228.4</v>
      </c>
      <c r="AD34" s="1">
        <v>162.3</v>
      </c>
      <c r="AE34" s="1">
        <v>247.3</v>
      </c>
      <c r="AF34" s="1">
        <v>277.683</v>
      </c>
      <c r="AG34" s="1">
        <v>287.785</v>
      </c>
      <c r="AH34" s="7">
        <f t="shared" si="11"/>
        <v>65461.538461538454</v>
      </c>
      <c r="AI34" s="7">
        <f t="shared" si="12"/>
        <v>79708.33333333334</v>
      </c>
      <c r="AJ34" s="7">
        <f t="shared" si="13"/>
        <v>75071.42857142857</v>
      </c>
      <c r="AK34" s="7">
        <f t="shared" si="14"/>
        <v>84857.14285714286</v>
      </c>
      <c r="AL34" s="7">
        <f t="shared" si="15"/>
        <v>80160</v>
      </c>
      <c r="AM34" s="7">
        <f t="shared" si="1"/>
        <v>94000</v>
      </c>
      <c r="AN34" s="7">
        <f t="shared" si="2"/>
        <v>91086.95652173914</v>
      </c>
      <c r="AO34" s="7">
        <f t="shared" si="3"/>
        <v>86882.35294117646</v>
      </c>
      <c r="AP34" s="7">
        <f t="shared" si="4"/>
        <v>84866.66666666666</v>
      </c>
      <c r="AQ34" s="7">
        <f t="shared" si="5"/>
        <v>74904.76190476191</v>
      </c>
      <c r="AR34" s="7">
        <f t="shared" si="6"/>
        <v>74904.76190476191</v>
      </c>
      <c r="AS34" s="7">
        <f t="shared" si="7"/>
        <v>99304.34782608697</v>
      </c>
      <c r="AT34" s="7">
        <f t="shared" si="8"/>
        <v>85421.05263157896</v>
      </c>
      <c r="AU34" s="7">
        <f t="shared" si="9"/>
        <v>137388.88888888888</v>
      </c>
      <c r="AV34" s="7">
        <f t="shared" si="10"/>
        <v>157327.47875354107</v>
      </c>
      <c r="AW34" s="7">
        <f t="shared" si="16"/>
        <v>147657.77321703438</v>
      </c>
    </row>
    <row r="35" spans="1:49" ht="28.5" customHeight="1" hidden="1">
      <c r="A35" s="8" t="s">
        <v>51</v>
      </c>
      <c r="B35" s="4"/>
      <c r="C35" s="4"/>
      <c r="D35" s="1"/>
      <c r="E35" s="4"/>
      <c r="F35" s="4"/>
      <c r="G35" s="4"/>
      <c r="H35" s="4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"/>
      <c r="V35" s="4"/>
      <c r="W35" s="4"/>
      <c r="X35" s="4"/>
      <c r="Y35" s="4"/>
      <c r="Z35" s="1"/>
      <c r="AA35" s="1"/>
      <c r="AB35" s="1"/>
      <c r="AC35" s="1"/>
      <c r="AD35" s="1"/>
      <c r="AE35" s="1"/>
      <c r="AF35" s="1"/>
      <c r="AG35" s="1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 t="e">
        <f t="shared" si="16"/>
        <v>#DIV/0!</v>
      </c>
    </row>
    <row r="36" spans="1:49" ht="28.5" customHeight="1">
      <c r="A36" s="8" t="s">
        <v>27</v>
      </c>
      <c r="B36" s="4">
        <f>SUM(B5:B35)</f>
        <v>4174.099999999999</v>
      </c>
      <c r="C36" s="4">
        <f aca="true" t="shared" si="17" ref="C36:AG36">SUM(C5:C35)</f>
        <v>3929.7999999999997</v>
      </c>
      <c r="D36" s="4">
        <f t="shared" si="17"/>
        <v>4054.8999999999996</v>
      </c>
      <c r="E36" s="4">
        <f t="shared" si="17"/>
        <v>4219.7</v>
      </c>
      <c r="F36" s="4">
        <f t="shared" si="17"/>
        <v>4315.7</v>
      </c>
      <c r="G36" s="4">
        <f t="shared" si="17"/>
        <v>4411.6</v>
      </c>
      <c r="H36" s="4">
        <f t="shared" si="17"/>
        <v>4520.3</v>
      </c>
      <c r="I36" s="4">
        <f t="shared" si="17"/>
        <v>3938.399999999999</v>
      </c>
      <c r="J36" s="4">
        <f t="shared" si="17"/>
        <v>3661.4999999999995</v>
      </c>
      <c r="K36" s="4">
        <f t="shared" si="17"/>
        <v>4201.700000000001</v>
      </c>
      <c r="L36" s="4">
        <f t="shared" si="17"/>
        <v>5150.800000000001</v>
      </c>
      <c r="M36" s="4">
        <f t="shared" si="17"/>
        <v>5055.2</v>
      </c>
      <c r="N36" s="4">
        <f t="shared" si="17"/>
        <v>4415.4</v>
      </c>
      <c r="O36" s="4">
        <f t="shared" si="17"/>
        <v>4174.557000000001</v>
      </c>
      <c r="P36" s="4">
        <f t="shared" si="17"/>
        <v>4884.829</v>
      </c>
      <c r="Q36" s="4">
        <f t="shared" si="17"/>
        <v>5037.655</v>
      </c>
      <c r="R36" s="4">
        <f t="shared" si="17"/>
        <v>277560</v>
      </c>
      <c r="S36" s="4">
        <f t="shared" si="17"/>
        <v>279540</v>
      </c>
      <c r="T36" s="4">
        <f>SUM(T5:T35)</f>
        <v>288720</v>
      </c>
      <c r="U36" s="4">
        <f t="shared" si="17"/>
        <v>299320</v>
      </c>
      <c r="V36" s="4">
        <f t="shared" si="17"/>
        <v>295960</v>
      </c>
      <c r="W36" s="4">
        <f t="shared" si="17"/>
        <v>297207.80000000005</v>
      </c>
      <c r="X36" s="4">
        <f t="shared" si="17"/>
        <v>287383.2</v>
      </c>
      <c r="Y36" s="4">
        <f t="shared" si="17"/>
        <v>233861.8</v>
      </c>
      <c r="Z36" s="4">
        <f t="shared" si="17"/>
        <v>237088.40000000002</v>
      </c>
      <c r="AA36" s="4">
        <f t="shared" si="17"/>
        <v>281171.80000000005</v>
      </c>
      <c r="AB36" s="4">
        <f t="shared" si="17"/>
        <v>355519.69999999995</v>
      </c>
      <c r="AC36" s="4">
        <f t="shared" si="17"/>
        <v>348187.89999999997</v>
      </c>
      <c r="AD36" s="4">
        <f t="shared" si="17"/>
        <v>285029.30000000005</v>
      </c>
      <c r="AE36" s="4">
        <f t="shared" si="17"/>
        <v>292301.61699999997</v>
      </c>
      <c r="AF36" s="4">
        <f t="shared" si="17"/>
        <v>342381.55519999994</v>
      </c>
      <c r="AG36" s="4">
        <f t="shared" si="17"/>
        <v>361036.576</v>
      </c>
      <c r="AH36" s="7">
        <f t="shared" si="11"/>
        <v>66495.7715435663</v>
      </c>
      <c r="AI36" s="7">
        <f t="shared" si="12"/>
        <v>71133.39101226526</v>
      </c>
      <c r="AJ36" s="7">
        <f t="shared" si="13"/>
        <v>71202.742361094</v>
      </c>
      <c r="AK36" s="7">
        <f t="shared" si="14"/>
        <v>70933.95265066238</v>
      </c>
      <c r="AL36" s="7">
        <f t="shared" si="15"/>
        <v>68577.51929003406</v>
      </c>
      <c r="AM36" s="7">
        <f t="shared" si="1"/>
        <v>67369.61646568139</v>
      </c>
      <c r="AN36" s="7">
        <f t="shared" si="2"/>
        <v>63576.134327367654</v>
      </c>
      <c r="AO36" s="7">
        <f t="shared" si="3"/>
        <v>59379.900467194806</v>
      </c>
      <c r="AP36" s="7">
        <f t="shared" si="4"/>
        <v>64751.713778506084</v>
      </c>
      <c r="AQ36" s="7">
        <f t="shared" si="5"/>
        <v>66918.58057452936</v>
      </c>
      <c r="AR36" s="7">
        <f t="shared" si="6"/>
        <v>69022.2295565737</v>
      </c>
      <c r="AS36" s="7">
        <f t="shared" si="7"/>
        <v>68877.17597721158</v>
      </c>
      <c r="AT36" s="7">
        <f t="shared" si="8"/>
        <v>64553.449291117475</v>
      </c>
      <c r="AU36" s="7">
        <f t="shared" si="9"/>
        <v>70019.79299839478</v>
      </c>
      <c r="AV36" s="7">
        <f t="shared" si="10"/>
        <v>70090.79646390896</v>
      </c>
      <c r="AW36" s="7">
        <f t="shared" si="16"/>
        <v>71667.58660527568</v>
      </c>
    </row>
    <row r="38" ht="18">
      <c r="T38" s="11"/>
    </row>
  </sheetData>
  <sheetProtection/>
  <mergeCells count="5">
    <mergeCell ref="A1:AT1"/>
    <mergeCell ref="A2:A3"/>
    <mergeCell ref="AH2:AW2"/>
    <mergeCell ref="R2:AG2"/>
    <mergeCell ref="B2:Q2"/>
  </mergeCells>
  <printOptions horizontalCentered="1" verticalCentered="1"/>
  <pageMargins left="0.2362204724409449" right="0.2362204724409449" top="0.31496062992125984" bottom="0.1968503937007874" header="0.5118110236220472" footer="0.5118110236220472"/>
  <pageSetup horizontalDpi="600" verticalDpi="600" orientation="landscape" paperSize="9" scale="58" r:id="rId1"/>
  <colBreaks count="2" manualBreakCount="2">
    <brk id="17" max="35" man="1"/>
    <brk id="3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Suseendra</dc:creator>
  <cp:keywords/>
  <dc:description/>
  <cp:lastModifiedBy>dell</cp:lastModifiedBy>
  <cp:lastPrinted>2013-02-13T06:29:56Z</cp:lastPrinted>
  <dcterms:created xsi:type="dcterms:W3CDTF">2004-07-21T05:14:28Z</dcterms:created>
  <dcterms:modified xsi:type="dcterms:W3CDTF">2013-03-21T05:55:48Z</dcterms:modified>
  <cp:category/>
  <cp:version/>
  <cp:contentType/>
  <cp:contentStatus/>
</cp:coreProperties>
</file>