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Jowar" sheetId="1" r:id="rId1"/>
  </sheets>
  <definedNames>
    <definedName name="_xlnm.Print_Area" localSheetId="0">Jowar!$A$1:$AF$40</definedName>
    <definedName name="_xlnm.Print_Titles" localSheetId="0">Jowar!$A:$A</definedName>
  </definedNames>
  <calcPr calcId="125725"/>
</workbook>
</file>

<file path=xl/calcChain.xml><?xml version="1.0" encoding="utf-8"?>
<calcChain xmlns="http://schemas.openxmlformats.org/spreadsheetml/2006/main">
  <c r="V39" i="1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V38"/>
  <c r="V40" s="1"/>
  <c r="U38"/>
  <c r="U40" s="1"/>
  <c r="T38"/>
  <c r="T40" s="1"/>
  <c r="S38"/>
  <c r="S40" s="1"/>
  <c r="R38"/>
  <c r="R40" s="1"/>
  <c r="Q38"/>
  <c r="Q40" s="1"/>
  <c r="P38"/>
  <c r="P40" s="1"/>
  <c r="O38"/>
  <c r="O40" s="1"/>
  <c r="N38"/>
  <c r="N40" s="1"/>
  <c r="M38"/>
  <c r="L38"/>
  <c r="L40" s="1"/>
  <c r="K38"/>
  <c r="K40" s="1"/>
  <c r="J38"/>
  <c r="J40" s="1"/>
  <c r="I38"/>
  <c r="I40" s="1"/>
  <c r="H38"/>
  <c r="H40" s="1"/>
  <c r="G38"/>
  <c r="G40" s="1"/>
  <c r="F38"/>
  <c r="F40" s="1"/>
  <c r="E38"/>
  <c r="E40" s="1"/>
  <c r="D38"/>
  <c r="D40" s="1"/>
  <c r="C38"/>
  <c r="C40" s="1"/>
  <c r="AF37"/>
  <c r="AE37"/>
  <c r="AD37"/>
  <c r="AC37"/>
  <c r="AF36"/>
  <c r="AE36"/>
  <c r="AD36"/>
  <c r="AC36"/>
  <c r="AB36"/>
  <c r="AA36"/>
  <c r="Z36"/>
  <c r="Y36"/>
  <c r="X36"/>
  <c r="W36"/>
  <c r="AF35"/>
  <c r="AE35"/>
  <c r="AD35"/>
  <c r="AC35"/>
  <c r="AB35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C33"/>
  <c r="AF32"/>
  <c r="AE32"/>
  <c r="AD32"/>
  <c r="AC32"/>
  <c r="AB32"/>
  <c r="AA32"/>
  <c r="Z32"/>
  <c r="Y32"/>
  <c r="X32"/>
  <c r="W32"/>
  <c r="AF31"/>
  <c r="AE31"/>
  <c r="AD31"/>
  <c r="AC31"/>
  <c r="AB31"/>
  <c r="AA31"/>
  <c r="Z31"/>
  <c r="Y31"/>
  <c r="X31"/>
  <c r="W31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F29"/>
  <c r="AE29"/>
  <c r="AD29"/>
  <c r="AC29"/>
  <c r="AB29"/>
  <c r="AA29"/>
  <c r="Z29"/>
  <c r="Y29"/>
  <c r="X29"/>
  <c r="W29"/>
  <c r="AF28"/>
  <c r="AE28"/>
  <c r="AD28"/>
  <c r="AC28"/>
  <c r="AB28"/>
  <c r="AA28"/>
  <c r="Z28"/>
  <c r="Y28"/>
  <c r="X28"/>
  <c r="W28"/>
  <c r="AF27"/>
  <c r="AE27"/>
  <c r="AD27"/>
  <c r="AC27"/>
  <c r="AB27"/>
  <c r="AA27"/>
  <c r="Z27"/>
  <c r="Y27"/>
  <c r="X27"/>
  <c r="W27"/>
  <c r="AF26"/>
  <c r="AE26"/>
  <c r="AD26"/>
  <c r="AC26"/>
  <c r="AB26"/>
  <c r="AA26"/>
  <c r="Z26"/>
  <c r="Y26"/>
  <c r="X26"/>
  <c r="W26"/>
  <c r="AF25"/>
  <c r="AE25"/>
  <c r="AD25"/>
  <c r="AC25"/>
  <c r="AB25"/>
  <c r="AA25"/>
  <c r="Z25"/>
  <c r="Y25"/>
  <c r="X25"/>
  <c r="W25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F23"/>
  <c r="AE23"/>
  <c r="AD23"/>
  <c r="AC23"/>
  <c r="AB23"/>
  <c r="AA23"/>
  <c r="Z23"/>
  <c r="Y23"/>
  <c r="X23"/>
  <c r="W23"/>
  <c r="AF22"/>
  <c r="AE22"/>
  <c r="AD22"/>
  <c r="AC22"/>
  <c r="AB22"/>
  <c r="AA22"/>
  <c r="Z22"/>
  <c r="Y22"/>
  <c r="X22"/>
  <c r="W22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F20"/>
  <c r="AE20"/>
  <c r="AD20"/>
  <c r="AC20"/>
  <c r="AB20"/>
  <c r="AA20"/>
  <c r="Z20"/>
  <c r="Y20"/>
  <c r="X20"/>
  <c r="W20"/>
  <c r="AF19"/>
  <c r="AE19"/>
  <c r="AD19"/>
  <c r="AC19"/>
  <c r="AB19"/>
  <c r="AA19"/>
  <c r="Z19"/>
  <c r="Y19"/>
  <c r="X19"/>
  <c r="W19"/>
  <c r="AF18"/>
  <c r="AE18"/>
  <c r="AD18"/>
  <c r="AC18"/>
  <c r="AB18"/>
  <c r="AA18"/>
  <c r="Z18"/>
  <c r="Y18"/>
  <c r="X18"/>
  <c r="W18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F16"/>
  <c r="AE16"/>
  <c r="AD16"/>
  <c r="AC16"/>
  <c r="AB16"/>
  <c r="AA16"/>
  <c r="Z16"/>
  <c r="Y16"/>
  <c r="X16"/>
  <c r="W16"/>
  <c r="AF15"/>
  <c r="AE15"/>
  <c r="AD15"/>
  <c r="AC15"/>
  <c r="AB15"/>
  <c r="AA15"/>
  <c r="Z15"/>
  <c r="Y15"/>
  <c r="X15"/>
  <c r="W15"/>
  <c r="AF14"/>
  <c r="AE14"/>
  <c r="AD14"/>
  <c r="AC14"/>
  <c r="AB14"/>
  <c r="AA14"/>
  <c r="Z14"/>
  <c r="Y14"/>
  <c r="X14"/>
  <c r="W14"/>
  <c r="AF13"/>
  <c r="AE13"/>
  <c r="AD13"/>
  <c r="AC13"/>
  <c r="AB13"/>
  <c r="AA13"/>
  <c r="Z13"/>
  <c r="Y13"/>
  <c r="X13"/>
  <c r="W13"/>
  <c r="AF12"/>
  <c r="AE12"/>
  <c r="AD12"/>
  <c r="AC12"/>
  <c r="AB12"/>
  <c r="AA12"/>
  <c r="Z12"/>
  <c r="Y12"/>
  <c r="X12"/>
  <c r="W12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F10"/>
  <c r="AE10"/>
  <c r="AD10"/>
  <c r="AC10"/>
  <c r="AB10"/>
  <c r="AA10"/>
  <c r="Z10"/>
  <c r="Y10"/>
  <c r="X10"/>
  <c r="W10"/>
  <c r="AF9"/>
  <c r="AE9"/>
  <c r="AD9"/>
  <c r="AC9"/>
  <c r="AB9"/>
  <c r="AA9"/>
  <c r="Z9"/>
  <c r="Y9"/>
  <c r="X9"/>
  <c r="W9"/>
  <c r="AF8"/>
  <c r="AE8"/>
  <c r="AD8"/>
  <c r="AC8"/>
  <c r="AB8"/>
  <c r="AA8"/>
  <c r="Z8"/>
  <c r="Y8"/>
  <c r="X8"/>
  <c r="W8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F6"/>
  <c r="AE6"/>
  <c r="AD6"/>
  <c r="AC6"/>
  <c r="AB6"/>
  <c r="AA6"/>
  <c r="Z6"/>
  <c r="Y6"/>
  <c r="X6"/>
  <c r="W6"/>
  <c r="AF5"/>
  <c r="AE5"/>
  <c r="AD5"/>
  <c r="AC5"/>
  <c r="AB5"/>
  <c r="AA5"/>
  <c r="Z5"/>
  <c r="Y5"/>
  <c r="X5"/>
  <c r="W5"/>
  <c r="Y7" l="1"/>
  <c r="AC7"/>
  <c r="X11"/>
  <c r="AB11"/>
  <c r="Y17"/>
  <c r="AC17"/>
  <c r="Z21"/>
  <c r="AD21"/>
  <c r="X24"/>
  <c r="AB24"/>
  <c r="AF24"/>
  <c r="AE30"/>
  <c r="W7"/>
  <c r="AA7"/>
  <c r="AE7"/>
  <c r="Z11"/>
  <c r="AD11"/>
  <c r="W17"/>
  <c r="AA17"/>
  <c r="AE17"/>
  <c r="X21"/>
  <c r="AB21"/>
  <c r="Z24"/>
  <c r="AD24"/>
  <c r="W30"/>
  <c r="Y30"/>
  <c r="AA30"/>
  <c r="AC30"/>
  <c r="X39"/>
  <c r="Z39"/>
  <c r="AB39"/>
  <c r="AD39"/>
  <c r="X7"/>
  <c r="Z7"/>
  <c r="AB7"/>
  <c r="AD7"/>
  <c r="W11"/>
  <c r="Y11"/>
  <c r="AA11"/>
  <c r="AC11"/>
  <c r="AE11"/>
  <c r="X17"/>
  <c r="Z17"/>
  <c r="AB17"/>
  <c r="AD17"/>
  <c r="W21"/>
  <c r="Y21"/>
  <c r="AA21"/>
  <c r="AC21"/>
  <c r="AE21"/>
  <c r="W24"/>
  <c r="Y24"/>
  <c r="AA24"/>
  <c r="AC24"/>
  <c r="AE24"/>
  <c r="X30"/>
  <c r="Z30"/>
  <c r="AB30"/>
  <c r="AD30"/>
  <c r="AF30"/>
  <c r="AC34"/>
  <c r="W38"/>
  <c r="W39"/>
  <c r="Y39"/>
  <c r="AA39"/>
  <c r="AC39"/>
  <c r="AE39"/>
  <c r="AF40"/>
  <c r="X40"/>
  <c r="Z40"/>
  <c r="AB40"/>
  <c r="AD40"/>
  <c r="Y40"/>
  <c r="AA40"/>
  <c r="AC40"/>
  <c r="AE40"/>
  <c r="AF7"/>
  <c r="AF11"/>
  <c r="AF17"/>
  <c r="AF21"/>
  <c r="AC38"/>
  <c r="AE38"/>
  <c r="AF39"/>
  <c r="M40"/>
  <c r="W40" s="1"/>
  <c r="AD38"/>
  <c r="AF38"/>
</calcChain>
</file>

<file path=xl/sharedStrings.xml><?xml version="1.0" encoding="utf-8"?>
<sst xmlns="http://schemas.openxmlformats.org/spreadsheetml/2006/main" count="94" uniqueCount="42">
  <si>
    <r>
      <t xml:space="preserve">Estimates of Area of </t>
    </r>
    <r>
      <rPr>
        <b/>
        <sz val="12"/>
        <rFont val="Arial"/>
        <family val="2"/>
      </rPr>
      <t>Jowar</t>
    </r>
  </si>
  <si>
    <r>
      <t xml:space="preserve">Estimates of Production of </t>
    </r>
    <r>
      <rPr>
        <b/>
        <sz val="12"/>
        <rFont val="Arial"/>
        <family val="2"/>
      </rPr>
      <t>Jowar</t>
    </r>
  </si>
  <si>
    <r>
      <t xml:space="preserve">Estimates of Yield of </t>
    </r>
    <r>
      <rPr>
        <b/>
        <sz val="12"/>
        <rFont val="Arial"/>
        <family val="2"/>
      </rPr>
      <t>Jowar</t>
    </r>
  </si>
  <si>
    <t>State/ UT</t>
  </si>
  <si>
    <t>Season</t>
  </si>
  <si>
    <t>Area  ( 000 Hectares)</t>
  </si>
  <si>
    <t>Production ( 000 Tonnes)</t>
  </si>
  <si>
    <t>Yield (Kg./Hectare)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</si>
  <si>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</si>
  <si>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</si>
  <si>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</si>
  <si>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</si>
  <si>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</si>
  <si>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</si>
  <si>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</si>
  <si>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</si>
  <si>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</si>
  <si>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</si>
  <si>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Andhra Pradesh</t>
  </si>
  <si>
    <t>Kharif</t>
  </si>
  <si>
    <t>Rabi</t>
  </si>
  <si>
    <t>Total</t>
  </si>
  <si>
    <t xml:space="preserve">Bihar              </t>
  </si>
  <si>
    <t>Gujarat</t>
  </si>
  <si>
    <t>Haryana</t>
  </si>
  <si>
    <t>Himachal Pradesh</t>
  </si>
  <si>
    <t>Jammu &amp; Kashmir</t>
  </si>
  <si>
    <t>Karnataka</t>
  </si>
  <si>
    <t>Rabi/Summer</t>
  </si>
  <si>
    <t>Kerala</t>
  </si>
  <si>
    <t>Madhya Pradesh</t>
  </si>
  <si>
    <t>Maharashtra</t>
  </si>
  <si>
    <t xml:space="preserve">Orissa   </t>
  </si>
  <si>
    <t>Punjab</t>
  </si>
  <si>
    <t>Rajasthan</t>
  </si>
  <si>
    <t xml:space="preserve">Tamil Nadu   </t>
  </si>
  <si>
    <t>Uttar Pradesh</t>
  </si>
  <si>
    <t>West Bengal</t>
  </si>
  <si>
    <t xml:space="preserve">D &amp; N Haveli  </t>
  </si>
  <si>
    <t xml:space="preserve">Delhi  </t>
  </si>
  <si>
    <t xml:space="preserve">Pondicherry </t>
  </si>
  <si>
    <t xml:space="preserve">All India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</si>
</sst>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2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/>
    <xf numFmtId="164" fontId="1" fillId="0" borderId="6" xfId="0" applyNumberFormat="1" applyFont="1" applyBorder="1" applyAlignment="1"/>
    <xf numFmtId="1" fontId="1" fillId="0" borderId="6" xfId="0" applyNumberFormat="1" applyFont="1" applyBorder="1" applyAlignment="1"/>
    <xf numFmtId="0" fontId="1" fillId="0" borderId="9" xfId="0" applyFont="1" applyBorder="1" applyAlignment="1">
      <alignment horizontal="left"/>
    </xf>
    <xf numFmtId="164" fontId="1" fillId="0" borderId="5" xfId="0" applyNumberFormat="1" applyFon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4" fontId="1" fillId="0" borderId="5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/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15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164" fontId="1" fillId="0" borderId="15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64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view="pageBreakPreview" zoomScaleNormal="55" zoomScaleSheetLayoutView="55" workbookViewId="0">
      <pane xSplit="2" ySplit="4" topLeftCell="C5" activePane="bottomRight" state="frozen"/>
      <selection activeCell="D8" sqref="D8"/>
      <selection pane="topRight" activeCell="D8" sqref="D8"/>
      <selection pane="bottomLeft" activeCell="D8" sqref="D8"/>
      <selection pane="bottomRight" activeCell="C5" sqref="C5"/>
    </sheetView>
  </sheetViews>
  <sheetFormatPr defaultRowHeight="15"/>
  <cols>
    <col min="1" max="1" width="20.85546875" style="2" customWidth="1"/>
    <col min="2" max="2" width="15.140625" style="2" customWidth="1"/>
    <col min="3" max="32" width="14.85546875" style="2" customWidth="1"/>
    <col min="33" max="16384" width="9.140625" style="2"/>
  </cols>
  <sheetData>
    <row r="1" spans="1:32" ht="18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36" t="s">
        <v>1</v>
      </c>
      <c r="N1" s="36"/>
      <c r="O1" s="36"/>
      <c r="P1" s="36"/>
      <c r="Q1" s="36"/>
      <c r="R1" s="36"/>
      <c r="S1" s="36"/>
      <c r="T1" s="36"/>
      <c r="U1" s="36"/>
      <c r="V1" s="1"/>
      <c r="W1" s="36" t="s">
        <v>2</v>
      </c>
      <c r="X1" s="36"/>
      <c r="Y1" s="36"/>
      <c r="Z1" s="36"/>
      <c r="AA1" s="36"/>
      <c r="AB1" s="36"/>
      <c r="AC1" s="36"/>
      <c r="AD1" s="36"/>
      <c r="AE1" s="36"/>
      <c r="AF1" s="1"/>
    </row>
    <row r="2" spans="1:3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F2" s="3"/>
    </row>
    <row r="3" spans="1:32">
      <c r="A3" s="37" t="s">
        <v>3</v>
      </c>
      <c r="B3" s="37" t="s">
        <v>4</v>
      </c>
      <c r="C3" s="39" t="s">
        <v>5</v>
      </c>
      <c r="D3" s="40"/>
      <c r="E3" s="40"/>
      <c r="F3" s="40"/>
      <c r="G3" s="40"/>
      <c r="H3" s="40"/>
      <c r="I3" s="40"/>
      <c r="J3" s="40"/>
      <c r="K3" s="40"/>
      <c r="L3" s="41"/>
      <c r="M3" s="42" t="s">
        <v>6</v>
      </c>
      <c r="N3" s="42"/>
      <c r="O3" s="42"/>
      <c r="P3" s="42"/>
      <c r="Q3" s="42"/>
      <c r="R3" s="42"/>
      <c r="S3" s="42"/>
      <c r="T3" s="42"/>
      <c r="U3" s="42"/>
      <c r="V3" s="5"/>
      <c r="W3" s="39" t="s">
        <v>7</v>
      </c>
      <c r="X3" s="40"/>
      <c r="Y3" s="40"/>
      <c r="Z3" s="40"/>
      <c r="AA3" s="40"/>
      <c r="AB3" s="40"/>
      <c r="AC3" s="40"/>
      <c r="AD3" s="40"/>
      <c r="AE3" s="40"/>
      <c r="AF3" s="41"/>
    </row>
    <row r="4" spans="1:32" ht="32.25" customHeight="1">
      <c r="A4" s="38"/>
      <c r="B4" s="38"/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6" t="s">
        <v>8</v>
      </c>
      <c r="N4" s="7" t="s">
        <v>9</v>
      </c>
      <c r="O4" s="7" t="s">
        <v>10</v>
      </c>
      <c r="P4" s="7" t="s">
        <v>11</v>
      </c>
      <c r="Q4" s="7" t="s">
        <v>12</v>
      </c>
      <c r="R4" s="7" t="s">
        <v>13</v>
      </c>
      <c r="S4" s="7" t="s">
        <v>14</v>
      </c>
      <c r="T4" s="7" t="s">
        <v>15</v>
      </c>
      <c r="U4" s="7" t="s">
        <v>16</v>
      </c>
      <c r="V4" s="7" t="s">
        <v>17</v>
      </c>
      <c r="W4" s="6" t="s">
        <v>8</v>
      </c>
      <c r="X4" s="7" t="s">
        <v>9</v>
      </c>
      <c r="Y4" s="7" t="s">
        <v>10</v>
      </c>
      <c r="Z4" s="7" t="s">
        <v>11</v>
      </c>
      <c r="AA4" s="7" t="s">
        <v>12</v>
      </c>
      <c r="AB4" s="7" t="s">
        <v>13</v>
      </c>
      <c r="AC4" s="7" t="s">
        <v>14</v>
      </c>
      <c r="AD4" s="7" t="s">
        <v>15</v>
      </c>
      <c r="AE4" s="7" t="s">
        <v>16</v>
      </c>
      <c r="AF4" s="7" t="s">
        <v>17</v>
      </c>
    </row>
    <row r="5" spans="1:32" ht="21.95" customHeight="1">
      <c r="A5" s="8" t="s">
        <v>18</v>
      </c>
      <c r="B5" s="9" t="s">
        <v>19</v>
      </c>
      <c r="C5" s="10">
        <v>1226</v>
      </c>
      <c r="D5" s="10">
        <v>1152.5</v>
      </c>
      <c r="E5" s="11">
        <v>1260.4000000000001</v>
      </c>
      <c r="F5" s="10">
        <v>1309.7</v>
      </c>
      <c r="G5" s="12">
        <v>1266.5999999999999</v>
      </c>
      <c r="H5" s="11">
        <v>1227.0999999999999</v>
      </c>
      <c r="I5" s="11">
        <v>1354.1</v>
      </c>
      <c r="J5" s="11">
        <v>1450</v>
      </c>
      <c r="K5" s="11">
        <v>1193.3</v>
      </c>
      <c r="L5" s="11">
        <v>1213.7</v>
      </c>
      <c r="M5" s="10">
        <v>563.6</v>
      </c>
      <c r="N5" s="10">
        <v>572.5</v>
      </c>
      <c r="O5" s="11">
        <v>565.5</v>
      </c>
      <c r="P5" s="12">
        <v>716.5</v>
      </c>
      <c r="Q5" s="12">
        <v>588.29999999999995</v>
      </c>
      <c r="R5" s="12">
        <v>565.9</v>
      </c>
      <c r="S5" s="12">
        <v>491.2</v>
      </c>
      <c r="T5" s="12">
        <v>577.1</v>
      </c>
      <c r="U5" s="12">
        <v>670.4</v>
      </c>
      <c r="V5" s="12">
        <v>498.4</v>
      </c>
      <c r="W5" s="13">
        <f t="shared" ref="W5:AF20" si="0">M5/C5*1000</f>
        <v>459.70636215334423</v>
      </c>
      <c r="X5" s="13">
        <f t="shared" si="0"/>
        <v>496.74620390455533</v>
      </c>
      <c r="Y5" s="13">
        <f t="shared" si="0"/>
        <v>448.66708981275781</v>
      </c>
      <c r="Z5" s="13">
        <f t="shared" si="0"/>
        <v>547.07184851492707</v>
      </c>
      <c r="AA5" s="13">
        <f t="shared" si="0"/>
        <v>464.47181430601609</v>
      </c>
      <c r="AB5" s="13">
        <f t="shared" si="0"/>
        <v>461.16860891532883</v>
      </c>
      <c r="AC5" s="13">
        <f t="shared" si="0"/>
        <v>362.75016616202646</v>
      </c>
      <c r="AD5" s="13">
        <f t="shared" si="0"/>
        <v>398</v>
      </c>
      <c r="AE5" s="13">
        <f t="shared" si="0"/>
        <v>561.80340232967399</v>
      </c>
      <c r="AF5" s="13">
        <f t="shared" si="0"/>
        <v>410.64513471203759</v>
      </c>
    </row>
    <row r="6" spans="1:32" ht="21.95" customHeight="1">
      <c r="A6" s="14"/>
      <c r="B6" s="9" t="s">
        <v>20</v>
      </c>
      <c r="C6" s="10">
        <v>1310.4000000000001</v>
      </c>
      <c r="D6" s="10">
        <v>1332.3</v>
      </c>
      <c r="E6" s="11">
        <v>1420.5</v>
      </c>
      <c r="F6" s="10">
        <v>1414.6</v>
      </c>
      <c r="G6" s="12">
        <v>1300.5999999999999</v>
      </c>
      <c r="H6" s="11">
        <v>1304.5</v>
      </c>
      <c r="I6" s="11">
        <v>1493.9</v>
      </c>
      <c r="J6" s="11">
        <v>1293.3</v>
      </c>
      <c r="K6" s="11">
        <v>1345</v>
      </c>
      <c r="L6" s="11">
        <v>1181.5</v>
      </c>
      <c r="M6" s="10">
        <v>990</v>
      </c>
      <c r="N6" s="10">
        <v>624.9</v>
      </c>
      <c r="O6" s="11">
        <v>754.9</v>
      </c>
      <c r="P6" s="12">
        <v>634.79999999999995</v>
      </c>
      <c r="Q6" s="12">
        <v>379</v>
      </c>
      <c r="R6" s="15">
        <v>573.6</v>
      </c>
      <c r="S6" s="15">
        <v>739</v>
      </c>
      <c r="T6" s="15">
        <v>713.7</v>
      </c>
      <c r="U6" s="15">
        <v>900.4</v>
      </c>
      <c r="V6" s="15">
        <v>521.29999999999995</v>
      </c>
      <c r="W6" s="13">
        <f t="shared" si="0"/>
        <v>755.49450549450546</v>
      </c>
      <c r="X6" s="13">
        <f t="shared" si="0"/>
        <v>469.03850484125201</v>
      </c>
      <c r="Y6" s="13">
        <f t="shared" si="0"/>
        <v>531.43259415698697</v>
      </c>
      <c r="Z6" s="13">
        <f t="shared" si="0"/>
        <v>448.74876290117351</v>
      </c>
      <c r="AA6" s="13">
        <f t="shared" si="0"/>
        <v>291.40396739966172</v>
      </c>
      <c r="AB6" s="13">
        <f t="shared" si="0"/>
        <v>439.70870065159068</v>
      </c>
      <c r="AC6" s="13">
        <f t="shared" si="0"/>
        <v>494.67835865854471</v>
      </c>
      <c r="AD6" s="13">
        <f t="shared" si="0"/>
        <v>551.84411969380665</v>
      </c>
      <c r="AE6" s="13">
        <f t="shared" si="0"/>
        <v>669.44237918215606</v>
      </c>
      <c r="AF6" s="13">
        <f t="shared" si="0"/>
        <v>441.21878967414301</v>
      </c>
    </row>
    <row r="7" spans="1:32" ht="21.95" customHeight="1">
      <c r="A7" s="16"/>
      <c r="B7" s="17" t="s">
        <v>21</v>
      </c>
      <c r="C7" s="10">
        <f>+C6+C5</f>
        <v>2536.4</v>
      </c>
      <c r="D7" s="10">
        <f>+D6+D5</f>
        <v>2484.8000000000002</v>
      </c>
      <c r="E7" s="10">
        <f>+E6+E5</f>
        <v>2680.9</v>
      </c>
      <c r="F7" s="10">
        <f>F5+F6</f>
        <v>2724.3</v>
      </c>
      <c r="G7" s="12">
        <f>G5+G6</f>
        <v>2567.1999999999998</v>
      </c>
      <c r="H7" s="12">
        <f t="shared" ref="H7:V7" si="1">H5+H6</f>
        <v>2531.6</v>
      </c>
      <c r="I7" s="12">
        <f t="shared" si="1"/>
        <v>2848</v>
      </c>
      <c r="J7" s="12">
        <f t="shared" si="1"/>
        <v>2743.3</v>
      </c>
      <c r="K7" s="12">
        <f t="shared" si="1"/>
        <v>2538.3000000000002</v>
      </c>
      <c r="L7" s="12">
        <f t="shared" si="1"/>
        <v>2395.1999999999998</v>
      </c>
      <c r="M7" s="12">
        <f t="shared" si="1"/>
        <v>1553.6</v>
      </c>
      <c r="N7" s="12">
        <f t="shared" si="1"/>
        <v>1197.4000000000001</v>
      </c>
      <c r="O7" s="12">
        <f t="shared" si="1"/>
        <v>1320.4</v>
      </c>
      <c r="P7" s="12">
        <f t="shared" si="1"/>
        <v>1351.3</v>
      </c>
      <c r="Q7" s="12">
        <f t="shared" si="1"/>
        <v>967.3</v>
      </c>
      <c r="R7" s="12">
        <f t="shared" si="1"/>
        <v>1139.5</v>
      </c>
      <c r="S7" s="12">
        <f t="shared" si="1"/>
        <v>1230.2</v>
      </c>
      <c r="T7" s="12">
        <f t="shared" si="1"/>
        <v>1290.8000000000002</v>
      </c>
      <c r="U7" s="12">
        <f t="shared" si="1"/>
        <v>1570.8</v>
      </c>
      <c r="V7" s="12">
        <f t="shared" si="1"/>
        <v>1019.6999999999999</v>
      </c>
      <c r="W7" s="13">
        <f t="shared" si="0"/>
        <v>612.52168427692789</v>
      </c>
      <c r="X7" s="13">
        <f t="shared" si="0"/>
        <v>481.88989053444948</v>
      </c>
      <c r="Y7" s="13">
        <f t="shared" si="0"/>
        <v>492.52116826438885</v>
      </c>
      <c r="Z7" s="13">
        <f t="shared" si="0"/>
        <v>496.01732555151779</v>
      </c>
      <c r="AA7" s="13">
        <f t="shared" si="0"/>
        <v>376.79183546276101</v>
      </c>
      <c r="AB7" s="13">
        <f t="shared" si="0"/>
        <v>450.11060199083585</v>
      </c>
      <c r="AC7" s="13">
        <f t="shared" si="0"/>
        <v>431.95224719101128</v>
      </c>
      <c r="AD7" s="13">
        <f t="shared" si="0"/>
        <v>470.52819596835934</v>
      </c>
      <c r="AE7" s="13">
        <f t="shared" si="0"/>
        <v>618.83938068786188</v>
      </c>
      <c r="AF7" s="13">
        <f t="shared" si="0"/>
        <v>425.72645290581164</v>
      </c>
    </row>
    <row r="8" spans="1:32" ht="21.95" customHeight="1">
      <c r="A8" s="8" t="s">
        <v>22</v>
      </c>
      <c r="B8" s="9" t="s">
        <v>19</v>
      </c>
      <c r="C8" s="10">
        <v>9</v>
      </c>
      <c r="D8" s="10">
        <v>10.7</v>
      </c>
      <c r="E8" s="11">
        <v>12.1</v>
      </c>
      <c r="F8" s="10">
        <v>9.4</v>
      </c>
      <c r="G8" s="12">
        <v>13.5</v>
      </c>
      <c r="H8" s="11">
        <v>5.2</v>
      </c>
      <c r="I8" s="11">
        <v>9.3000000000000007</v>
      </c>
      <c r="J8" s="11">
        <v>6.3</v>
      </c>
      <c r="K8" s="11">
        <v>9.9</v>
      </c>
      <c r="L8" s="11">
        <v>10.5</v>
      </c>
      <c r="M8" s="10">
        <v>4.4000000000000004</v>
      </c>
      <c r="N8" s="10">
        <v>6.2</v>
      </c>
      <c r="O8" s="11">
        <v>3</v>
      </c>
      <c r="P8" s="12">
        <v>5.0999999999999996</v>
      </c>
      <c r="Q8" s="12">
        <v>7.7</v>
      </c>
      <c r="R8" s="18">
        <v>1.9</v>
      </c>
      <c r="S8" s="18">
        <v>3.4</v>
      </c>
      <c r="T8" s="18">
        <v>2.2000000000000002</v>
      </c>
      <c r="U8" s="18">
        <v>4.2</v>
      </c>
      <c r="V8" s="18">
        <v>4.7</v>
      </c>
      <c r="W8" s="13">
        <f t="shared" si="0"/>
        <v>488.88888888888891</v>
      </c>
      <c r="X8" s="13">
        <f t="shared" si="0"/>
        <v>579.4392523364487</v>
      </c>
      <c r="Y8" s="13">
        <f t="shared" si="0"/>
        <v>247.93388429752068</v>
      </c>
      <c r="Z8" s="13">
        <f t="shared" si="0"/>
        <v>542.55319148936167</v>
      </c>
      <c r="AA8" s="13">
        <f t="shared" si="0"/>
        <v>570.37037037037044</v>
      </c>
      <c r="AB8" s="13">
        <f t="shared" si="0"/>
        <v>365.38461538461536</v>
      </c>
      <c r="AC8" s="13">
        <f t="shared" si="0"/>
        <v>365.59139784946234</v>
      </c>
      <c r="AD8" s="13">
        <f t="shared" si="0"/>
        <v>349.20634920634922</v>
      </c>
      <c r="AE8" s="13">
        <f t="shared" si="0"/>
        <v>424.24242424242425</v>
      </c>
      <c r="AF8" s="13">
        <f t="shared" si="0"/>
        <v>447.61904761904765</v>
      </c>
    </row>
    <row r="9" spans="1:32" ht="21.95" customHeight="1">
      <c r="A9" s="8" t="s">
        <v>23</v>
      </c>
      <c r="B9" s="19" t="s">
        <v>19</v>
      </c>
      <c r="C9" s="10">
        <v>1136</v>
      </c>
      <c r="D9" s="10">
        <v>1181.8</v>
      </c>
      <c r="E9" s="11">
        <v>1124.8</v>
      </c>
      <c r="F9" s="10">
        <v>1125.5999999999999</v>
      </c>
      <c r="G9" s="12">
        <v>1152.9000000000001</v>
      </c>
      <c r="H9" s="11">
        <v>1042.5999999999999</v>
      </c>
      <c r="I9" s="11">
        <v>880.5</v>
      </c>
      <c r="J9" s="11">
        <v>858</v>
      </c>
      <c r="K9" s="11">
        <v>736.7</v>
      </c>
      <c r="L9" s="11">
        <v>940.5</v>
      </c>
      <c r="M9" s="10">
        <v>222.3</v>
      </c>
      <c r="N9" s="10">
        <v>248.6</v>
      </c>
      <c r="O9" s="11">
        <v>201.3</v>
      </c>
      <c r="P9" s="12">
        <v>240.1</v>
      </c>
      <c r="Q9" s="12">
        <v>348.5</v>
      </c>
      <c r="R9" s="15">
        <v>360.5</v>
      </c>
      <c r="S9" s="15">
        <v>127.7</v>
      </c>
      <c r="T9" s="15">
        <v>304.2</v>
      </c>
      <c r="U9" s="15">
        <v>211.3</v>
      </c>
      <c r="V9" s="15">
        <v>430.7</v>
      </c>
      <c r="W9" s="13">
        <f t="shared" si="0"/>
        <v>195.68661971830986</v>
      </c>
      <c r="X9" s="13">
        <f t="shared" si="0"/>
        <v>210.35708241665259</v>
      </c>
      <c r="Y9" s="13">
        <f t="shared" si="0"/>
        <v>178.96514935988623</v>
      </c>
      <c r="Z9" s="13">
        <f t="shared" si="0"/>
        <v>213.3084577114428</v>
      </c>
      <c r="AA9" s="13">
        <f t="shared" si="0"/>
        <v>302.28120392054814</v>
      </c>
      <c r="AB9" s="13">
        <f t="shared" si="0"/>
        <v>345.77018990984084</v>
      </c>
      <c r="AC9" s="13">
        <f t="shared" si="0"/>
        <v>145.03123225440089</v>
      </c>
      <c r="AD9" s="13">
        <f t="shared" si="0"/>
        <v>354.54545454545456</v>
      </c>
      <c r="AE9" s="13">
        <f t="shared" si="0"/>
        <v>286.81960092303518</v>
      </c>
      <c r="AF9" s="13">
        <f t="shared" si="0"/>
        <v>457.94790005316321</v>
      </c>
    </row>
    <row r="10" spans="1:32" ht="21.95" customHeight="1">
      <c r="A10" s="14"/>
      <c r="B10" s="20" t="s">
        <v>20</v>
      </c>
      <c r="C10" s="10">
        <v>149.19999999999999</v>
      </c>
      <c r="D10" s="10">
        <v>173.1</v>
      </c>
      <c r="E10" s="11">
        <v>171.5</v>
      </c>
      <c r="F10" s="10">
        <v>189.4</v>
      </c>
      <c r="G10" s="12">
        <v>180.6</v>
      </c>
      <c r="H10" s="11">
        <v>154.19999999999999</v>
      </c>
      <c r="I10" s="11">
        <v>134.1</v>
      </c>
      <c r="J10" s="11">
        <v>142.80000000000001</v>
      </c>
      <c r="K10" s="11">
        <v>159.69999999999999</v>
      </c>
      <c r="L10" s="11">
        <v>154</v>
      </c>
      <c r="M10" s="10">
        <v>101.7</v>
      </c>
      <c r="N10" s="10">
        <v>151.9</v>
      </c>
      <c r="O10" s="11">
        <v>115.3</v>
      </c>
      <c r="P10" s="12">
        <v>146.5</v>
      </c>
      <c r="Q10" s="12">
        <v>147.9</v>
      </c>
      <c r="R10" s="15">
        <v>122.2</v>
      </c>
      <c r="S10" s="15">
        <v>85.2</v>
      </c>
      <c r="T10" s="15">
        <v>127.5</v>
      </c>
      <c r="U10" s="15">
        <v>108.3</v>
      </c>
      <c r="V10" s="15">
        <v>123.5</v>
      </c>
      <c r="W10" s="13">
        <f t="shared" si="0"/>
        <v>681.63538873994639</v>
      </c>
      <c r="X10" s="13">
        <f t="shared" si="0"/>
        <v>877.52744078567309</v>
      </c>
      <c r="Y10" s="13">
        <f t="shared" si="0"/>
        <v>672.30320699708454</v>
      </c>
      <c r="Z10" s="13">
        <f t="shared" si="0"/>
        <v>773.49524815205905</v>
      </c>
      <c r="AA10" s="13">
        <f t="shared" si="0"/>
        <v>818.93687707641209</v>
      </c>
      <c r="AB10" s="13">
        <f t="shared" si="0"/>
        <v>792.47730220492872</v>
      </c>
      <c r="AC10" s="13">
        <f t="shared" si="0"/>
        <v>635.34675615212529</v>
      </c>
      <c r="AD10" s="13">
        <f t="shared" si="0"/>
        <v>892.85714285714278</v>
      </c>
      <c r="AE10" s="13">
        <f t="shared" si="0"/>
        <v>678.14652473387605</v>
      </c>
      <c r="AF10" s="13">
        <f t="shared" si="0"/>
        <v>801.94805194805201</v>
      </c>
    </row>
    <row r="11" spans="1:32" ht="21.95" customHeight="1">
      <c r="A11" s="16"/>
      <c r="B11" s="17" t="s">
        <v>21</v>
      </c>
      <c r="C11" s="10">
        <f>+C10+C9</f>
        <v>1285.2</v>
      </c>
      <c r="D11" s="10">
        <f>+D10+D9</f>
        <v>1354.8999999999999</v>
      </c>
      <c r="E11" s="10">
        <f>+E10+E9</f>
        <v>1296.3</v>
      </c>
      <c r="F11" s="10">
        <f>F9+F10</f>
        <v>1315</v>
      </c>
      <c r="G11" s="12">
        <f>G9+G10</f>
        <v>1333.5</v>
      </c>
      <c r="H11" s="12">
        <f t="shared" ref="H11:V11" si="2">H9+H10</f>
        <v>1196.8</v>
      </c>
      <c r="I11" s="12">
        <f t="shared" si="2"/>
        <v>1014.6</v>
      </c>
      <c r="J11" s="12">
        <f t="shared" si="2"/>
        <v>1000.8</v>
      </c>
      <c r="K11" s="12">
        <f t="shared" si="2"/>
        <v>896.40000000000009</v>
      </c>
      <c r="L11" s="12">
        <f t="shared" si="2"/>
        <v>1094.5</v>
      </c>
      <c r="M11" s="12">
        <f t="shared" si="2"/>
        <v>324</v>
      </c>
      <c r="N11" s="12">
        <f t="shared" si="2"/>
        <v>400.5</v>
      </c>
      <c r="O11" s="12">
        <f t="shared" si="2"/>
        <v>316.60000000000002</v>
      </c>
      <c r="P11" s="12">
        <f t="shared" si="2"/>
        <v>386.6</v>
      </c>
      <c r="Q11" s="12">
        <f t="shared" si="2"/>
        <v>496.4</v>
      </c>
      <c r="R11" s="12">
        <f t="shared" si="2"/>
        <v>482.7</v>
      </c>
      <c r="S11" s="12">
        <f t="shared" si="2"/>
        <v>212.9</v>
      </c>
      <c r="T11" s="12">
        <f>T9+T10</f>
        <v>431.7</v>
      </c>
      <c r="U11" s="12">
        <f t="shared" si="2"/>
        <v>319.60000000000002</v>
      </c>
      <c r="V11" s="12">
        <f t="shared" si="2"/>
        <v>554.20000000000005</v>
      </c>
      <c r="W11" s="13">
        <f t="shared" si="0"/>
        <v>252.10084033613444</v>
      </c>
      <c r="X11" s="13">
        <f t="shared" si="0"/>
        <v>295.59377075798955</v>
      </c>
      <c r="Y11" s="13">
        <f t="shared" si="0"/>
        <v>244.23358790403461</v>
      </c>
      <c r="Z11" s="13">
        <f t="shared" si="0"/>
        <v>293.99239543726236</v>
      </c>
      <c r="AA11" s="13">
        <f t="shared" si="0"/>
        <v>372.25346831646044</v>
      </c>
      <c r="AB11" s="13">
        <f t="shared" si="0"/>
        <v>403.32553475935828</v>
      </c>
      <c r="AC11" s="13">
        <f t="shared" si="0"/>
        <v>209.83638872462055</v>
      </c>
      <c r="AD11" s="13">
        <f t="shared" si="0"/>
        <v>431.35491606714629</v>
      </c>
      <c r="AE11" s="13">
        <f t="shared" si="0"/>
        <v>356.53726015171799</v>
      </c>
      <c r="AF11" s="13">
        <f t="shared" si="0"/>
        <v>506.34993147555963</v>
      </c>
    </row>
    <row r="12" spans="1:32" ht="21.95" customHeight="1">
      <c r="A12" s="21" t="s">
        <v>24</v>
      </c>
      <c r="B12" s="9" t="s">
        <v>19</v>
      </c>
      <c r="C12" s="10">
        <v>270</v>
      </c>
      <c r="D12" s="10">
        <v>293</v>
      </c>
      <c r="E12" s="11">
        <v>209</v>
      </c>
      <c r="F12" s="10">
        <v>234</v>
      </c>
      <c r="G12" s="12">
        <v>207</v>
      </c>
      <c r="H12" s="11">
        <v>194</v>
      </c>
      <c r="I12" s="11">
        <v>189</v>
      </c>
      <c r="J12" s="11">
        <v>186.5</v>
      </c>
      <c r="K12" s="11">
        <v>161.4</v>
      </c>
      <c r="L12" s="11">
        <v>162.69999999999999</v>
      </c>
      <c r="M12" s="10">
        <v>49</v>
      </c>
      <c r="N12" s="10">
        <v>58</v>
      </c>
      <c r="O12" s="11">
        <v>26</v>
      </c>
      <c r="P12" s="12">
        <v>55</v>
      </c>
      <c r="Q12" s="12">
        <v>57</v>
      </c>
      <c r="R12" s="18">
        <v>45</v>
      </c>
      <c r="S12" s="18">
        <v>55</v>
      </c>
      <c r="T12" s="18">
        <v>55</v>
      </c>
      <c r="U12" s="18">
        <v>38</v>
      </c>
      <c r="V12" s="18">
        <v>35</v>
      </c>
      <c r="W12" s="13">
        <f t="shared" si="0"/>
        <v>181.4814814814815</v>
      </c>
      <c r="X12" s="13">
        <f t="shared" si="0"/>
        <v>197.95221843003412</v>
      </c>
      <c r="Y12" s="13">
        <f t="shared" si="0"/>
        <v>124.40191387559808</v>
      </c>
      <c r="Z12" s="13">
        <f t="shared" si="0"/>
        <v>235.04273504273505</v>
      </c>
      <c r="AA12" s="13">
        <f t="shared" si="0"/>
        <v>275.36231884057969</v>
      </c>
      <c r="AB12" s="13">
        <f t="shared" si="0"/>
        <v>231.95876288659795</v>
      </c>
      <c r="AC12" s="13">
        <f t="shared" si="0"/>
        <v>291.00529100529099</v>
      </c>
      <c r="AD12" s="13">
        <f t="shared" si="0"/>
        <v>294.90616621983912</v>
      </c>
      <c r="AE12" s="13">
        <f t="shared" si="0"/>
        <v>235.43990086741016</v>
      </c>
      <c r="AF12" s="13">
        <f t="shared" si="0"/>
        <v>215.11985248924404</v>
      </c>
    </row>
    <row r="13" spans="1:32" ht="21.95" customHeight="1">
      <c r="A13" s="16" t="s">
        <v>25</v>
      </c>
      <c r="B13" s="9" t="s">
        <v>19</v>
      </c>
      <c r="C13" s="10"/>
      <c r="D13" s="10"/>
      <c r="E13" s="22"/>
      <c r="F13" s="22">
        <v>0.5</v>
      </c>
      <c r="G13" s="22"/>
      <c r="H13" s="11"/>
      <c r="I13" s="11"/>
      <c r="J13" s="11"/>
      <c r="K13" s="11"/>
      <c r="L13" s="11"/>
      <c r="M13" s="10"/>
      <c r="N13" s="10"/>
      <c r="O13" s="22"/>
      <c r="P13" s="22">
        <v>0.2</v>
      </c>
      <c r="Q13" s="22"/>
      <c r="R13" s="15"/>
      <c r="S13" s="15"/>
      <c r="T13" s="15"/>
      <c r="U13" s="15"/>
      <c r="V13" s="15"/>
      <c r="W13" s="13" t="e">
        <f t="shared" si="0"/>
        <v>#DIV/0!</v>
      </c>
      <c r="X13" s="13" t="e">
        <f t="shared" si="0"/>
        <v>#DIV/0!</v>
      </c>
      <c r="Y13" s="13" t="e">
        <f t="shared" si="0"/>
        <v>#DIV/0!</v>
      </c>
      <c r="Z13" s="13">
        <f t="shared" si="0"/>
        <v>400</v>
      </c>
      <c r="AA13" s="13" t="e">
        <f t="shared" si="0"/>
        <v>#DIV/0!</v>
      </c>
      <c r="AB13" s="13" t="e">
        <f t="shared" si="0"/>
        <v>#DIV/0!</v>
      </c>
      <c r="AC13" s="13" t="e">
        <f t="shared" si="0"/>
        <v>#DIV/0!</v>
      </c>
      <c r="AD13" s="13" t="e">
        <f t="shared" si="0"/>
        <v>#DIV/0!</v>
      </c>
      <c r="AE13" s="13" t="e">
        <f t="shared" si="0"/>
        <v>#DIV/0!</v>
      </c>
      <c r="AF13" s="13" t="e">
        <f t="shared" si="0"/>
        <v>#DIV/0!</v>
      </c>
    </row>
    <row r="14" spans="1:32" ht="21.95" customHeight="1">
      <c r="A14" s="16" t="s">
        <v>26</v>
      </c>
      <c r="B14" s="9" t="s">
        <v>19</v>
      </c>
      <c r="C14" s="10">
        <v>0.3</v>
      </c>
      <c r="D14" s="10">
        <v>0.2</v>
      </c>
      <c r="E14" s="22">
        <v>0.2</v>
      </c>
      <c r="F14" s="22">
        <v>0.1</v>
      </c>
      <c r="G14" s="22">
        <v>0.1</v>
      </c>
      <c r="H14" s="11">
        <v>0.1</v>
      </c>
      <c r="I14" s="11">
        <v>0.2</v>
      </c>
      <c r="J14" s="11">
        <v>1.4</v>
      </c>
      <c r="K14" s="11">
        <v>0.6</v>
      </c>
      <c r="L14" s="11">
        <v>0.1</v>
      </c>
      <c r="M14" s="10">
        <v>0.2</v>
      </c>
      <c r="N14" s="10">
        <v>0.1</v>
      </c>
      <c r="O14" s="22">
        <v>0.1</v>
      </c>
      <c r="P14" s="22">
        <v>0.1</v>
      </c>
      <c r="Q14" s="22"/>
      <c r="R14" s="15"/>
      <c r="S14" s="15">
        <v>0.1</v>
      </c>
      <c r="T14" s="15">
        <v>0.6</v>
      </c>
      <c r="U14" s="15">
        <v>0.4</v>
      </c>
      <c r="V14" s="15">
        <v>0.1</v>
      </c>
      <c r="W14" s="13">
        <f t="shared" si="0"/>
        <v>666.66666666666674</v>
      </c>
      <c r="X14" s="13">
        <f t="shared" si="0"/>
        <v>500</v>
      </c>
      <c r="Y14" s="13">
        <f t="shared" si="0"/>
        <v>500</v>
      </c>
      <c r="Z14" s="13">
        <f t="shared" si="0"/>
        <v>1000</v>
      </c>
      <c r="AA14" s="13">
        <f t="shared" si="0"/>
        <v>0</v>
      </c>
      <c r="AB14" s="13">
        <f t="shared" si="0"/>
        <v>0</v>
      </c>
      <c r="AC14" s="13">
        <f t="shared" si="0"/>
        <v>500</v>
      </c>
      <c r="AD14" s="13">
        <f t="shared" si="0"/>
        <v>428.57142857142861</v>
      </c>
      <c r="AE14" s="13">
        <f t="shared" si="0"/>
        <v>666.66666666666674</v>
      </c>
      <c r="AF14" s="13">
        <f t="shared" si="0"/>
        <v>1000</v>
      </c>
    </row>
    <row r="15" spans="1:32" ht="21.95" customHeight="1">
      <c r="A15" s="8" t="s">
        <v>27</v>
      </c>
      <c r="B15" s="19" t="s">
        <v>19</v>
      </c>
      <c r="C15" s="10">
        <v>1168.8</v>
      </c>
      <c r="D15" s="10">
        <v>1326.3</v>
      </c>
      <c r="E15" s="11">
        <v>1149</v>
      </c>
      <c r="F15" s="10">
        <v>1303.9000000000001</v>
      </c>
      <c r="G15" s="12">
        <v>1137.9000000000001</v>
      </c>
      <c r="H15" s="11">
        <v>1050.8</v>
      </c>
      <c r="I15" s="11">
        <v>889.3</v>
      </c>
      <c r="J15" s="11">
        <v>1042.5</v>
      </c>
      <c r="K15" s="11">
        <v>1027.8</v>
      </c>
      <c r="L15" s="11">
        <v>984.3</v>
      </c>
      <c r="M15" s="10">
        <v>628.70000000000005</v>
      </c>
      <c r="N15" s="10">
        <v>808.9</v>
      </c>
      <c r="O15" s="11">
        <v>624.29999999999995</v>
      </c>
      <c r="P15" s="12">
        <v>900</v>
      </c>
      <c r="Q15" s="12">
        <v>1124.9000000000001</v>
      </c>
      <c r="R15" s="15">
        <v>1172.9000000000001</v>
      </c>
      <c r="S15" s="15">
        <v>831.9</v>
      </c>
      <c r="T15" s="15">
        <v>1242.0999999999999</v>
      </c>
      <c r="U15" s="15">
        <v>1112.5999999999999</v>
      </c>
      <c r="V15" s="15">
        <v>1204.9000000000001</v>
      </c>
      <c r="W15" s="13">
        <f t="shared" si="0"/>
        <v>537.90212183436006</v>
      </c>
      <c r="X15" s="13">
        <f t="shared" si="0"/>
        <v>609.89218125612615</v>
      </c>
      <c r="Y15" s="13">
        <f t="shared" si="0"/>
        <v>543.34203655352474</v>
      </c>
      <c r="Z15" s="13">
        <f t="shared" si="0"/>
        <v>690.23698136360144</v>
      </c>
      <c r="AA15" s="13">
        <f t="shared" si="0"/>
        <v>988.57544599701203</v>
      </c>
      <c r="AB15" s="13">
        <f t="shared" si="0"/>
        <v>1116.1971830985917</v>
      </c>
      <c r="AC15" s="13">
        <f t="shared" si="0"/>
        <v>935.45485213088955</v>
      </c>
      <c r="AD15" s="13">
        <f t="shared" si="0"/>
        <v>1191.4628297362108</v>
      </c>
      <c r="AE15" s="13">
        <f t="shared" si="0"/>
        <v>1082.5063241875853</v>
      </c>
      <c r="AF15" s="13">
        <f t="shared" si="0"/>
        <v>1224.1186630092452</v>
      </c>
    </row>
    <row r="16" spans="1:32" ht="21.95" customHeight="1">
      <c r="A16" s="14"/>
      <c r="B16" s="20" t="s">
        <v>28</v>
      </c>
      <c r="C16" s="10">
        <v>1555.4</v>
      </c>
      <c r="D16" s="10">
        <v>1338.8</v>
      </c>
      <c r="E16" s="11">
        <v>1922.3</v>
      </c>
      <c r="F16" s="10">
        <v>1850</v>
      </c>
      <c r="G16" s="12">
        <v>1456.3</v>
      </c>
      <c r="H16" s="10">
        <v>1368.9</v>
      </c>
      <c r="I16" s="10">
        <v>904.2</v>
      </c>
      <c r="J16" s="10">
        <v>1097.4000000000001</v>
      </c>
      <c r="K16" s="10">
        <v>1150.2</v>
      </c>
      <c r="L16" s="10">
        <v>1031.7</v>
      </c>
      <c r="M16" s="10">
        <v>799.7</v>
      </c>
      <c r="N16" s="10">
        <v>629.6</v>
      </c>
      <c r="O16" s="11">
        <v>1012.7</v>
      </c>
      <c r="P16" s="12">
        <v>900</v>
      </c>
      <c r="Q16" s="12">
        <v>898.9</v>
      </c>
      <c r="R16" s="15">
        <v>688.5</v>
      </c>
      <c r="S16" s="15">
        <v>249.9</v>
      </c>
      <c r="T16" s="15">
        <v>606.1</v>
      </c>
      <c r="U16" s="15">
        <v>691.6</v>
      </c>
      <c r="V16" s="15">
        <v>489.8</v>
      </c>
      <c r="W16" s="13">
        <f t="shared" si="0"/>
        <v>514.14427157001421</v>
      </c>
      <c r="X16" s="13">
        <f t="shared" si="0"/>
        <v>470.27188527039141</v>
      </c>
      <c r="Y16" s="13">
        <f t="shared" si="0"/>
        <v>526.81683400093641</v>
      </c>
      <c r="Z16" s="13">
        <f t="shared" si="0"/>
        <v>486.48648648648651</v>
      </c>
      <c r="AA16" s="13">
        <f t="shared" si="0"/>
        <v>617.24919316074988</v>
      </c>
      <c r="AB16" s="13">
        <f t="shared" si="0"/>
        <v>502.95857988165682</v>
      </c>
      <c r="AC16" s="13">
        <f t="shared" si="0"/>
        <v>276.37690776376905</v>
      </c>
      <c r="AD16" s="13">
        <f t="shared" si="0"/>
        <v>552.30544924366689</v>
      </c>
      <c r="AE16" s="13">
        <f t="shared" si="0"/>
        <v>601.28673274213179</v>
      </c>
      <c r="AF16" s="13">
        <f t="shared" si="0"/>
        <v>474.75041194145587</v>
      </c>
    </row>
    <row r="17" spans="1:32" ht="21.95" customHeight="1">
      <c r="A17" s="16"/>
      <c r="B17" s="17" t="s">
        <v>21</v>
      </c>
      <c r="C17" s="10">
        <f>C16+C15</f>
        <v>2724.2</v>
      </c>
      <c r="D17" s="10">
        <f>D16+D15</f>
        <v>2665.1</v>
      </c>
      <c r="E17" s="10">
        <f>E16+E15</f>
        <v>3071.3</v>
      </c>
      <c r="F17" s="10">
        <f>F15+F16</f>
        <v>3153.9</v>
      </c>
      <c r="G17" s="12">
        <f>G15+G16</f>
        <v>2594.1999999999998</v>
      </c>
      <c r="H17" s="12">
        <f>H15+H16</f>
        <v>2419.6999999999998</v>
      </c>
      <c r="I17" s="12">
        <f t="shared" ref="I17:V17" si="3">I15+I16</f>
        <v>1793.5</v>
      </c>
      <c r="J17" s="12">
        <f t="shared" si="3"/>
        <v>2139.9</v>
      </c>
      <c r="K17" s="12">
        <f t="shared" si="3"/>
        <v>2178</v>
      </c>
      <c r="L17" s="12">
        <f t="shared" si="3"/>
        <v>2016</v>
      </c>
      <c r="M17" s="12">
        <f t="shared" si="3"/>
        <v>1428.4</v>
      </c>
      <c r="N17" s="12">
        <f t="shared" si="3"/>
        <v>1438.5</v>
      </c>
      <c r="O17" s="12">
        <f t="shared" si="3"/>
        <v>1637</v>
      </c>
      <c r="P17" s="12">
        <f t="shared" si="3"/>
        <v>1800</v>
      </c>
      <c r="Q17" s="12">
        <f t="shared" si="3"/>
        <v>2023.8000000000002</v>
      </c>
      <c r="R17" s="12">
        <f t="shared" si="3"/>
        <v>1861.4</v>
      </c>
      <c r="S17" s="12">
        <f t="shared" si="3"/>
        <v>1081.8</v>
      </c>
      <c r="T17" s="12">
        <f t="shared" si="3"/>
        <v>1848.1999999999998</v>
      </c>
      <c r="U17" s="12">
        <f t="shared" si="3"/>
        <v>1804.1999999999998</v>
      </c>
      <c r="V17" s="12">
        <f t="shared" si="3"/>
        <v>1694.7</v>
      </c>
      <c r="W17" s="13">
        <f t="shared" si="0"/>
        <v>524.33742016004703</v>
      </c>
      <c r="X17" s="13">
        <f t="shared" si="0"/>
        <v>539.7546058309257</v>
      </c>
      <c r="Y17" s="13">
        <f t="shared" si="0"/>
        <v>532.99905577442769</v>
      </c>
      <c r="Z17" s="13">
        <f t="shared" si="0"/>
        <v>570.72196328355358</v>
      </c>
      <c r="AA17" s="13">
        <f t="shared" si="0"/>
        <v>780.12489399429512</v>
      </c>
      <c r="AB17" s="13">
        <f t="shared" si="0"/>
        <v>769.26891763441768</v>
      </c>
      <c r="AC17" s="13">
        <f t="shared" si="0"/>
        <v>603.17814329523276</v>
      </c>
      <c r="AD17" s="13">
        <f t="shared" si="0"/>
        <v>863.68521893546415</v>
      </c>
      <c r="AE17" s="13">
        <f t="shared" si="0"/>
        <v>828.37465564738284</v>
      </c>
      <c r="AF17" s="13">
        <f t="shared" si="0"/>
        <v>840.62500000000011</v>
      </c>
    </row>
    <row r="18" spans="1:32" ht="21.95" customHeight="1">
      <c r="A18" s="21" t="s">
        <v>29</v>
      </c>
      <c r="B18" s="9" t="s">
        <v>19</v>
      </c>
      <c r="C18" s="10">
        <v>1.2</v>
      </c>
      <c r="D18" s="10">
        <v>1.2</v>
      </c>
      <c r="E18" s="11">
        <v>1.2</v>
      </c>
      <c r="F18" s="10">
        <v>1.5</v>
      </c>
      <c r="G18" s="12">
        <v>1.5</v>
      </c>
      <c r="H18" s="11">
        <v>1.5</v>
      </c>
      <c r="I18" s="11">
        <v>1.5</v>
      </c>
      <c r="J18" s="11">
        <v>1.5</v>
      </c>
      <c r="K18" s="11">
        <v>1.4</v>
      </c>
      <c r="L18" s="11">
        <v>1.4</v>
      </c>
      <c r="M18" s="10">
        <v>0.5</v>
      </c>
      <c r="N18" s="10">
        <v>0.5</v>
      </c>
      <c r="O18" s="11">
        <v>0.5</v>
      </c>
      <c r="P18" s="12">
        <v>0.6</v>
      </c>
      <c r="Q18" s="12">
        <v>0.8</v>
      </c>
      <c r="R18" s="15">
        <v>0.8</v>
      </c>
      <c r="S18" s="15">
        <v>0.6</v>
      </c>
      <c r="T18" s="15">
        <v>0.6</v>
      </c>
      <c r="U18" s="15">
        <v>0.6</v>
      </c>
      <c r="V18" s="15">
        <v>0.6</v>
      </c>
      <c r="W18" s="13">
        <f t="shared" si="0"/>
        <v>416.66666666666669</v>
      </c>
      <c r="X18" s="13">
        <f t="shared" si="0"/>
        <v>416.66666666666669</v>
      </c>
      <c r="Y18" s="13">
        <f t="shared" si="0"/>
        <v>416.66666666666669</v>
      </c>
      <c r="Z18" s="13">
        <f t="shared" si="0"/>
        <v>399.99999999999994</v>
      </c>
      <c r="AA18" s="13">
        <f t="shared" si="0"/>
        <v>533.33333333333337</v>
      </c>
      <c r="AB18" s="13">
        <f t="shared" si="0"/>
        <v>533.33333333333337</v>
      </c>
      <c r="AC18" s="13">
        <f t="shared" si="0"/>
        <v>399.99999999999994</v>
      </c>
      <c r="AD18" s="13">
        <f t="shared" si="0"/>
        <v>399.99999999999994</v>
      </c>
      <c r="AE18" s="13">
        <f t="shared" si="0"/>
        <v>428.57142857142861</v>
      </c>
      <c r="AF18" s="13">
        <f t="shared" si="0"/>
        <v>428.57142857142861</v>
      </c>
    </row>
    <row r="19" spans="1:32" ht="21.95" customHeight="1">
      <c r="A19" s="8" t="s">
        <v>30</v>
      </c>
      <c r="B19" s="19" t="s">
        <v>19</v>
      </c>
      <c r="C19" s="10">
        <v>2271.1</v>
      </c>
      <c r="D19" s="10">
        <v>2497.8000000000002</v>
      </c>
      <c r="E19" s="11">
        <v>2690.6</v>
      </c>
      <c r="F19" s="10">
        <v>2401</v>
      </c>
      <c r="G19" s="12">
        <v>2154.5</v>
      </c>
      <c r="H19" s="11">
        <v>1944.1</v>
      </c>
      <c r="I19" s="11">
        <v>2212.8000000000002</v>
      </c>
      <c r="J19" s="11">
        <v>2014.5</v>
      </c>
      <c r="K19" s="11">
        <v>2082.8000000000002</v>
      </c>
      <c r="L19" s="11">
        <v>1961.2</v>
      </c>
      <c r="M19" s="10">
        <v>1370</v>
      </c>
      <c r="N19" s="10">
        <v>2069.3000000000002</v>
      </c>
      <c r="O19" s="11">
        <v>1800</v>
      </c>
      <c r="P19" s="12">
        <v>1452.2</v>
      </c>
      <c r="Q19" s="12">
        <v>1322.5</v>
      </c>
      <c r="R19" s="15">
        <v>1231.5</v>
      </c>
      <c r="S19" s="15">
        <v>1736.2</v>
      </c>
      <c r="T19" s="15">
        <v>1163.8</v>
      </c>
      <c r="U19" s="15">
        <v>1851.2</v>
      </c>
      <c r="V19" s="15">
        <v>1335.9</v>
      </c>
      <c r="W19" s="13">
        <f t="shared" si="0"/>
        <v>603.2319140504602</v>
      </c>
      <c r="X19" s="13">
        <f t="shared" si="0"/>
        <v>828.44903515093279</v>
      </c>
      <c r="Y19" s="13">
        <f t="shared" si="0"/>
        <v>668.9957630268342</v>
      </c>
      <c r="Z19" s="13">
        <f t="shared" si="0"/>
        <v>604.8313202832154</v>
      </c>
      <c r="AA19" s="13">
        <f t="shared" si="0"/>
        <v>613.83151543281497</v>
      </c>
      <c r="AB19" s="13">
        <f t="shared" si="0"/>
        <v>633.45506918368403</v>
      </c>
      <c r="AC19" s="13">
        <f t="shared" si="0"/>
        <v>784.61677512653648</v>
      </c>
      <c r="AD19" s="13">
        <f t="shared" si="0"/>
        <v>577.71159096550002</v>
      </c>
      <c r="AE19" s="13">
        <f t="shared" si="0"/>
        <v>888.80353370462831</v>
      </c>
      <c r="AF19" s="13">
        <f t="shared" si="0"/>
        <v>681.16459310626158</v>
      </c>
    </row>
    <row r="20" spans="1:32" ht="21.95" customHeight="1">
      <c r="A20" s="14"/>
      <c r="B20" s="20" t="s">
        <v>20</v>
      </c>
      <c r="C20" s="10">
        <v>17.600000000000001</v>
      </c>
      <c r="D20" s="10">
        <v>17.600000000000001</v>
      </c>
      <c r="E20" s="11">
        <v>17.3</v>
      </c>
      <c r="F20" s="10">
        <v>25.3</v>
      </c>
      <c r="G20" s="12">
        <v>23.1</v>
      </c>
      <c r="H20" s="11">
        <v>20.9</v>
      </c>
      <c r="I20" s="11">
        <v>12.9</v>
      </c>
      <c r="J20" s="11">
        <v>22.6</v>
      </c>
      <c r="K20" s="11">
        <v>22.2</v>
      </c>
      <c r="L20" s="11">
        <v>19.399999999999999</v>
      </c>
      <c r="M20" s="10">
        <v>10.9</v>
      </c>
      <c r="N20" s="10">
        <v>14.4</v>
      </c>
      <c r="O20" s="11">
        <v>12.4</v>
      </c>
      <c r="P20" s="12">
        <v>15.3</v>
      </c>
      <c r="Q20" s="12">
        <v>13.6</v>
      </c>
      <c r="R20" s="15">
        <v>12.7</v>
      </c>
      <c r="S20" s="15">
        <v>10.199999999999999</v>
      </c>
      <c r="T20" s="15">
        <v>13</v>
      </c>
      <c r="U20" s="15">
        <v>19.7</v>
      </c>
      <c r="V20" s="15">
        <v>13.1</v>
      </c>
      <c r="W20" s="13">
        <f t="shared" si="0"/>
        <v>619.31818181818176</v>
      </c>
      <c r="X20" s="13">
        <f t="shared" si="0"/>
        <v>818.18181818181813</v>
      </c>
      <c r="Y20" s="13">
        <f t="shared" si="0"/>
        <v>716.76300578034682</v>
      </c>
      <c r="Z20" s="13">
        <f t="shared" si="0"/>
        <v>604.74308300395262</v>
      </c>
      <c r="AA20" s="13">
        <f t="shared" si="0"/>
        <v>588.74458874458867</v>
      </c>
      <c r="AB20" s="13">
        <f t="shared" si="0"/>
        <v>607.6555023923446</v>
      </c>
      <c r="AC20" s="13">
        <f t="shared" si="0"/>
        <v>790.69767441860461</v>
      </c>
      <c r="AD20" s="13">
        <f t="shared" si="0"/>
        <v>575.22123893805315</v>
      </c>
      <c r="AE20" s="13">
        <f t="shared" si="0"/>
        <v>887.38738738738743</v>
      </c>
      <c r="AF20" s="13">
        <f t="shared" si="0"/>
        <v>675.25773195876297</v>
      </c>
    </row>
    <row r="21" spans="1:32" ht="21.95" customHeight="1">
      <c r="A21" s="16"/>
      <c r="B21" s="17" t="s">
        <v>21</v>
      </c>
      <c r="C21" s="10">
        <f>+C20+C19</f>
        <v>2288.6999999999998</v>
      </c>
      <c r="D21" s="10">
        <f>+D20+D19</f>
        <v>2515.4</v>
      </c>
      <c r="E21" s="10">
        <f>+E20+E19</f>
        <v>2707.9</v>
      </c>
      <c r="F21" s="10">
        <f>F19+F20</f>
        <v>2426.3000000000002</v>
      </c>
      <c r="G21" s="12">
        <f>G19+G20</f>
        <v>2177.6</v>
      </c>
      <c r="H21" s="12">
        <f>H19+H20</f>
        <v>1965</v>
      </c>
      <c r="I21" s="12">
        <f t="shared" ref="I21:V21" si="4">I19+I20</f>
        <v>2225.7000000000003</v>
      </c>
      <c r="J21" s="12">
        <f t="shared" si="4"/>
        <v>2037.1</v>
      </c>
      <c r="K21" s="12">
        <f t="shared" si="4"/>
        <v>2105</v>
      </c>
      <c r="L21" s="12">
        <f t="shared" si="4"/>
        <v>1980.6000000000001</v>
      </c>
      <c r="M21" s="12">
        <f t="shared" si="4"/>
        <v>1380.9</v>
      </c>
      <c r="N21" s="12">
        <f t="shared" si="4"/>
        <v>2083.7000000000003</v>
      </c>
      <c r="O21" s="12">
        <f t="shared" si="4"/>
        <v>1812.4</v>
      </c>
      <c r="P21" s="12">
        <f t="shared" si="4"/>
        <v>1467.5</v>
      </c>
      <c r="Q21" s="12">
        <f t="shared" si="4"/>
        <v>1336.1</v>
      </c>
      <c r="R21" s="12">
        <f t="shared" si="4"/>
        <v>1244.2</v>
      </c>
      <c r="S21" s="12">
        <f t="shared" si="4"/>
        <v>1746.4</v>
      </c>
      <c r="T21" s="12">
        <f t="shared" si="4"/>
        <v>1176.8</v>
      </c>
      <c r="U21" s="12">
        <f t="shared" si="4"/>
        <v>1870.9</v>
      </c>
      <c r="V21" s="12">
        <f t="shared" si="4"/>
        <v>1349</v>
      </c>
      <c r="W21" s="13">
        <f t="shared" ref="W21:AF40" si="5">M21/C21*1000</f>
        <v>603.35561672565223</v>
      </c>
      <c r="X21" s="13">
        <f t="shared" si="5"/>
        <v>828.37719646974642</v>
      </c>
      <c r="Y21" s="13">
        <f t="shared" si="5"/>
        <v>669.30093430333466</v>
      </c>
      <c r="Z21" s="13">
        <f t="shared" si="5"/>
        <v>604.83040019783209</v>
      </c>
      <c r="AA21" s="13">
        <f t="shared" si="5"/>
        <v>613.56539309331367</v>
      </c>
      <c r="AB21" s="13">
        <f t="shared" si="5"/>
        <v>633.18066157760825</v>
      </c>
      <c r="AC21" s="13">
        <f t="shared" si="5"/>
        <v>784.65201958934256</v>
      </c>
      <c r="AD21" s="13">
        <f t="shared" si="5"/>
        <v>577.68396249570469</v>
      </c>
      <c r="AE21" s="13">
        <f t="shared" si="5"/>
        <v>888.78859857482189</v>
      </c>
      <c r="AF21" s="13">
        <f t="shared" si="5"/>
        <v>681.10673533272734</v>
      </c>
    </row>
    <row r="22" spans="1:32" ht="21.95" customHeight="1">
      <c r="A22" s="23" t="s">
        <v>31</v>
      </c>
      <c r="B22" s="9" t="s">
        <v>19</v>
      </c>
      <c r="C22" s="10">
        <v>2678.1</v>
      </c>
      <c r="D22" s="10">
        <v>2673.6</v>
      </c>
      <c r="E22" s="11">
        <v>2712.1</v>
      </c>
      <c r="F22" s="10">
        <v>2638.3</v>
      </c>
      <c r="G22" s="12">
        <v>2473.3000000000002</v>
      </c>
      <c r="H22" s="11">
        <v>2286</v>
      </c>
      <c r="I22" s="10">
        <v>2409.1999999999998</v>
      </c>
      <c r="J22" s="10">
        <v>2749.5</v>
      </c>
      <c r="K22" s="10">
        <v>2561.6999999999998</v>
      </c>
      <c r="L22" s="10">
        <v>2806.4</v>
      </c>
      <c r="M22" s="10">
        <v>1408</v>
      </c>
      <c r="N22" s="10">
        <v>1703.2</v>
      </c>
      <c r="O22" s="11">
        <v>2018.6</v>
      </c>
      <c r="P22" s="12">
        <v>1752.5</v>
      </c>
      <c r="Q22" s="12">
        <v>874.6</v>
      </c>
      <c r="R22" s="18">
        <v>1090</v>
      </c>
      <c r="S22" s="18">
        <v>865.8</v>
      </c>
      <c r="T22" s="18">
        <v>1292.5999999999999</v>
      </c>
      <c r="U22" s="18">
        <v>2080.5</v>
      </c>
      <c r="V22" s="18">
        <v>2225.5</v>
      </c>
      <c r="W22" s="13">
        <f t="shared" si="5"/>
        <v>525.74586460550393</v>
      </c>
      <c r="X22" s="13">
        <f t="shared" si="5"/>
        <v>637.04368641532017</v>
      </c>
      <c r="Y22" s="13">
        <f t="shared" si="5"/>
        <v>744.29408945097896</v>
      </c>
      <c r="Z22" s="13">
        <f t="shared" si="5"/>
        <v>664.25349656976073</v>
      </c>
      <c r="AA22" s="13">
        <f t="shared" si="5"/>
        <v>353.61662556099139</v>
      </c>
      <c r="AB22" s="13">
        <f t="shared" si="5"/>
        <v>476.81539807524058</v>
      </c>
      <c r="AC22" s="13">
        <f t="shared" si="5"/>
        <v>359.37240577785155</v>
      </c>
      <c r="AD22" s="13">
        <f t="shared" si="5"/>
        <v>470.12184033460625</v>
      </c>
      <c r="AE22" s="13">
        <f t="shared" si="5"/>
        <v>812.15599016278259</v>
      </c>
      <c r="AF22" s="13">
        <f t="shared" si="5"/>
        <v>793.00883694412767</v>
      </c>
    </row>
    <row r="23" spans="1:32" ht="21.95" customHeight="1">
      <c r="A23" s="24"/>
      <c r="B23" s="9" t="s">
        <v>20</v>
      </c>
      <c r="C23" s="10">
        <v>3453.1</v>
      </c>
      <c r="D23" s="10">
        <v>3572.6</v>
      </c>
      <c r="E23" s="11">
        <v>3578</v>
      </c>
      <c r="F23" s="10">
        <v>3452.5</v>
      </c>
      <c r="G23" s="12">
        <v>3310.6</v>
      </c>
      <c r="H23" s="11">
        <v>3883</v>
      </c>
      <c r="I23" s="11">
        <v>2585.1999999999998</v>
      </c>
      <c r="J23" s="11">
        <v>3353</v>
      </c>
      <c r="K23" s="11">
        <v>3495.4</v>
      </c>
      <c r="L23" s="11">
        <v>3345.9</v>
      </c>
      <c r="M23" s="10">
        <v>1800.1</v>
      </c>
      <c r="N23" s="10">
        <v>1689.7</v>
      </c>
      <c r="O23" s="11">
        <v>1530.3</v>
      </c>
      <c r="P23" s="12">
        <v>1461.7</v>
      </c>
      <c r="Q23" s="12">
        <v>716.6</v>
      </c>
      <c r="R23" s="15">
        <v>841.5</v>
      </c>
      <c r="S23" s="15">
        <v>379.9</v>
      </c>
      <c r="T23" s="15">
        <v>1542.8</v>
      </c>
      <c r="U23" s="15">
        <v>1571.3</v>
      </c>
      <c r="V23" s="15">
        <v>1229.9000000000001</v>
      </c>
      <c r="W23" s="13">
        <f t="shared" si="5"/>
        <v>521.29970171729747</v>
      </c>
      <c r="X23" s="13">
        <f t="shared" si="5"/>
        <v>472.96086883502215</v>
      </c>
      <c r="Y23" s="13">
        <f t="shared" si="5"/>
        <v>427.69703745109001</v>
      </c>
      <c r="Z23" s="13">
        <f t="shared" si="5"/>
        <v>423.37436640115862</v>
      </c>
      <c r="AA23" s="13">
        <f t="shared" si="5"/>
        <v>216.45623149882198</v>
      </c>
      <c r="AB23" s="13">
        <f t="shared" si="5"/>
        <v>216.71388101983001</v>
      </c>
      <c r="AC23" s="13">
        <f t="shared" si="5"/>
        <v>146.95187993192016</v>
      </c>
      <c r="AD23" s="13">
        <f t="shared" si="5"/>
        <v>460.125260960334</v>
      </c>
      <c r="AE23" s="13">
        <f t="shared" si="5"/>
        <v>449.53367282714424</v>
      </c>
      <c r="AF23" s="13">
        <f t="shared" si="5"/>
        <v>367.58420753758332</v>
      </c>
    </row>
    <row r="24" spans="1:32" ht="21.95" customHeight="1">
      <c r="A24" s="25"/>
      <c r="B24" s="17" t="s">
        <v>21</v>
      </c>
      <c r="C24" s="10">
        <f>+C23+C22</f>
        <v>6131.2</v>
      </c>
      <c r="D24" s="10">
        <f>+D23+D22</f>
        <v>6246.2</v>
      </c>
      <c r="E24" s="10">
        <f>+E23+E22</f>
        <v>6290.1</v>
      </c>
      <c r="F24" s="10">
        <f>F22+F23</f>
        <v>6090.8</v>
      </c>
      <c r="G24" s="12">
        <f>G22+G23</f>
        <v>5783.9</v>
      </c>
      <c r="H24" s="12">
        <f>H22+H23</f>
        <v>6169</v>
      </c>
      <c r="I24" s="10">
        <f t="shared" ref="I24:O24" si="6">+I23+I22</f>
        <v>4994.3999999999996</v>
      </c>
      <c r="J24" s="10">
        <f t="shared" si="6"/>
        <v>6102.5</v>
      </c>
      <c r="K24" s="10">
        <f t="shared" si="6"/>
        <v>6057.1</v>
      </c>
      <c r="L24" s="10">
        <f t="shared" si="6"/>
        <v>6152.3</v>
      </c>
      <c r="M24" s="10">
        <f t="shared" si="6"/>
        <v>3208.1</v>
      </c>
      <c r="N24" s="10">
        <f t="shared" si="6"/>
        <v>3392.9</v>
      </c>
      <c r="O24" s="10">
        <f t="shared" si="6"/>
        <v>3548.8999999999996</v>
      </c>
      <c r="P24" s="12">
        <f t="shared" ref="P24:V24" si="7">P22+P23</f>
        <v>3214.2</v>
      </c>
      <c r="Q24" s="12">
        <f t="shared" si="7"/>
        <v>1591.2</v>
      </c>
      <c r="R24" s="12">
        <f t="shared" si="7"/>
        <v>1931.5</v>
      </c>
      <c r="S24" s="12">
        <f t="shared" si="7"/>
        <v>1245.6999999999998</v>
      </c>
      <c r="T24" s="12">
        <f t="shared" si="7"/>
        <v>2835.3999999999996</v>
      </c>
      <c r="U24" s="12">
        <f t="shared" si="7"/>
        <v>3651.8</v>
      </c>
      <c r="V24" s="12">
        <f t="shared" si="7"/>
        <v>3455.4</v>
      </c>
      <c r="W24" s="13">
        <f t="shared" si="5"/>
        <v>523.24177974947804</v>
      </c>
      <c r="X24" s="13">
        <f t="shared" si="5"/>
        <v>543.19426211136374</v>
      </c>
      <c r="Y24" s="13">
        <f t="shared" si="5"/>
        <v>564.20406670800139</v>
      </c>
      <c r="Z24" s="13">
        <f t="shared" si="5"/>
        <v>527.71392920470214</v>
      </c>
      <c r="AA24" s="13">
        <f t="shared" si="5"/>
        <v>275.1084908106987</v>
      </c>
      <c r="AB24" s="13">
        <f t="shared" si="5"/>
        <v>313.09774679850864</v>
      </c>
      <c r="AC24" s="13">
        <f t="shared" si="5"/>
        <v>249.4193496716322</v>
      </c>
      <c r="AD24" s="13">
        <f t="shared" si="5"/>
        <v>464.62925030725103</v>
      </c>
      <c r="AE24" s="13">
        <f t="shared" si="5"/>
        <v>602.89577520595662</v>
      </c>
      <c r="AF24" s="13">
        <f t="shared" si="5"/>
        <v>561.64361295775564</v>
      </c>
    </row>
    <row r="25" spans="1:32" ht="21.95" customHeight="1">
      <c r="A25" s="8" t="s">
        <v>32</v>
      </c>
      <c r="B25" s="9" t="s">
        <v>19</v>
      </c>
      <c r="C25" s="10">
        <v>9.3000000000000007</v>
      </c>
      <c r="D25" s="10">
        <v>9.4</v>
      </c>
      <c r="E25" s="10">
        <v>14.3</v>
      </c>
      <c r="F25" s="10">
        <v>16.899999999999999</v>
      </c>
      <c r="G25" s="10">
        <v>17.399999999999999</v>
      </c>
      <c r="H25" s="11">
        <v>19.3</v>
      </c>
      <c r="I25" s="11">
        <v>20.9</v>
      </c>
      <c r="J25" s="11">
        <v>22.3</v>
      </c>
      <c r="K25" s="11">
        <v>24.4</v>
      </c>
      <c r="L25" s="11">
        <v>23.6</v>
      </c>
      <c r="M25" s="10">
        <v>4.9000000000000004</v>
      </c>
      <c r="N25" s="10">
        <v>7.2</v>
      </c>
      <c r="O25" s="11">
        <v>12</v>
      </c>
      <c r="P25" s="12">
        <v>13.5</v>
      </c>
      <c r="Q25" s="12">
        <v>10.8</v>
      </c>
      <c r="R25" s="15">
        <v>14.6</v>
      </c>
      <c r="S25" s="15">
        <v>14.5</v>
      </c>
      <c r="T25" s="15">
        <v>16.7</v>
      </c>
      <c r="U25" s="15">
        <v>14</v>
      </c>
      <c r="V25" s="15">
        <v>15.6</v>
      </c>
      <c r="W25" s="13">
        <f t="shared" si="5"/>
        <v>526.88172043010752</v>
      </c>
      <c r="X25" s="13">
        <f t="shared" si="5"/>
        <v>765.95744680851067</v>
      </c>
      <c r="Y25" s="13">
        <f t="shared" si="5"/>
        <v>839.16083916083915</v>
      </c>
      <c r="Z25" s="13">
        <f t="shared" si="5"/>
        <v>798.81656804733734</v>
      </c>
      <c r="AA25" s="13">
        <f t="shared" si="5"/>
        <v>620.68965517241395</v>
      </c>
      <c r="AB25" s="13">
        <f t="shared" si="5"/>
        <v>756.47668393782374</v>
      </c>
      <c r="AC25" s="13">
        <f t="shared" si="5"/>
        <v>693.77990430622015</v>
      </c>
      <c r="AD25" s="13">
        <f t="shared" si="5"/>
        <v>748.87892376681611</v>
      </c>
      <c r="AE25" s="13">
        <f t="shared" si="5"/>
        <v>573.77049180327879</v>
      </c>
      <c r="AF25" s="13">
        <f t="shared" si="5"/>
        <v>661.01694915254222</v>
      </c>
    </row>
    <row r="26" spans="1:32" ht="21.95" customHeight="1">
      <c r="A26" s="21" t="s">
        <v>33</v>
      </c>
      <c r="B26" s="9" t="s">
        <v>19</v>
      </c>
      <c r="C26" s="10">
        <v>5.8</v>
      </c>
      <c r="D26" s="10">
        <v>6</v>
      </c>
      <c r="E26" s="10">
        <v>3</v>
      </c>
      <c r="F26" s="10">
        <v>3</v>
      </c>
      <c r="G26" s="10">
        <v>5.0999999999999996</v>
      </c>
      <c r="H26" s="11">
        <v>3.1</v>
      </c>
      <c r="I26" s="11">
        <v>6.7</v>
      </c>
      <c r="J26" s="11">
        <v>4.5999999999999996</v>
      </c>
      <c r="K26" s="11">
        <v>3.3</v>
      </c>
      <c r="L26" s="11">
        <v>5.2</v>
      </c>
      <c r="M26" s="11">
        <v>2.6</v>
      </c>
      <c r="N26" s="11">
        <v>4</v>
      </c>
      <c r="O26" s="11">
        <v>3</v>
      </c>
      <c r="P26" s="12">
        <v>3</v>
      </c>
      <c r="Q26" s="12">
        <v>2.8</v>
      </c>
      <c r="R26" s="15">
        <v>1.8</v>
      </c>
      <c r="S26" s="15">
        <v>3.4</v>
      </c>
      <c r="T26" s="15">
        <v>2.7</v>
      </c>
      <c r="U26" s="15">
        <v>2.1</v>
      </c>
      <c r="V26" s="15">
        <v>3.1</v>
      </c>
      <c r="W26" s="13">
        <f t="shared" si="5"/>
        <v>448.27586206896552</v>
      </c>
      <c r="X26" s="13">
        <f t="shared" si="5"/>
        <v>666.66666666666663</v>
      </c>
      <c r="Y26" s="13">
        <f t="shared" si="5"/>
        <v>1000</v>
      </c>
      <c r="Z26" s="13">
        <f t="shared" si="5"/>
        <v>1000</v>
      </c>
      <c r="AA26" s="13">
        <f t="shared" si="5"/>
        <v>549.01960784313735</v>
      </c>
      <c r="AB26" s="13">
        <f t="shared" si="5"/>
        <v>580.64516129032268</v>
      </c>
      <c r="AC26" s="13">
        <f t="shared" si="5"/>
        <v>507.46268656716421</v>
      </c>
      <c r="AD26" s="13">
        <f t="shared" si="5"/>
        <v>586.95652173913049</v>
      </c>
      <c r="AE26" s="13">
        <f t="shared" si="5"/>
        <v>636.36363636363649</v>
      </c>
      <c r="AF26" s="13">
        <f t="shared" si="5"/>
        <v>596.15384615384619</v>
      </c>
    </row>
    <row r="27" spans="1:32" ht="21.95" customHeight="1">
      <c r="A27" s="21" t="s">
        <v>34</v>
      </c>
      <c r="B27" s="9" t="s">
        <v>19</v>
      </c>
      <c r="C27" s="10">
        <v>1134.5</v>
      </c>
      <c r="D27" s="10">
        <v>1168.5</v>
      </c>
      <c r="E27" s="10">
        <v>945.8</v>
      </c>
      <c r="F27" s="10">
        <v>1167.0999999999999</v>
      </c>
      <c r="G27" s="10">
        <v>1178.8</v>
      </c>
      <c r="H27" s="11">
        <v>923.2</v>
      </c>
      <c r="I27" s="11">
        <v>988.7</v>
      </c>
      <c r="J27" s="11">
        <v>1115</v>
      </c>
      <c r="K27" s="11">
        <v>811</v>
      </c>
      <c r="L27" s="11">
        <v>713.1</v>
      </c>
      <c r="M27" s="10">
        <v>345.8</v>
      </c>
      <c r="N27" s="10">
        <v>428.1</v>
      </c>
      <c r="O27" s="11">
        <v>199.3</v>
      </c>
      <c r="P27" s="12">
        <v>413.9</v>
      </c>
      <c r="Q27" s="12">
        <v>572.79999999999995</v>
      </c>
      <c r="R27" s="15">
        <v>252.6</v>
      </c>
      <c r="S27" s="15">
        <v>307.8</v>
      </c>
      <c r="T27" s="15">
        <v>390.6</v>
      </c>
      <c r="U27" s="15">
        <v>312.8</v>
      </c>
      <c r="V27" s="15">
        <v>189.7</v>
      </c>
      <c r="W27" s="13">
        <f t="shared" si="5"/>
        <v>304.80387836051125</v>
      </c>
      <c r="X27" s="13">
        <f t="shared" si="5"/>
        <v>366.36713735558413</v>
      </c>
      <c r="Y27" s="13">
        <f t="shared" si="5"/>
        <v>210.721082681328</v>
      </c>
      <c r="Z27" s="13">
        <f t="shared" si="5"/>
        <v>354.63970525233486</v>
      </c>
      <c r="AA27" s="13">
        <f t="shared" si="5"/>
        <v>485.91788259246687</v>
      </c>
      <c r="AB27" s="13">
        <f t="shared" si="5"/>
        <v>273.61351819757363</v>
      </c>
      <c r="AC27" s="13">
        <f t="shared" si="5"/>
        <v>311.31789218165267</v>
      </c>
      <c r="AD27" s="13">
        <f t="shared" si="5"/>
        <v>350.31390134529153</v>
      </c>
      <c r="AE27" s="13">
        <f t="shared" si="5"/>
        <v>385.69667077681873</v>
      </c>
      <c r="AF27" s="13">
        <f t="shared" si="5"/>
        <v>266.02159584910953</v>
      </c>
    </row>
    <row r="28" spans="1:32" ht="21.95" customHeight="1">
      <c r="A28" s="8" t="s">
        <v>35</v>
      </c>
      <c r="B28" s="9" t="s">
        <v>19</v>
      </c>
      <c r="C28" s="10">
        <v>460.1</v>
      </c>
      <c r="D28" s="10">
        <v>451.8</v>
      </c>
      <c r="E28" s="10">
        <v>422</v>
      </c>
      <c r="F28" s="10">
        <v>559</v>
      </c>
      <c r="G28" s="10">
        <v>570.79999999999995</v>
      </c>
      <c r="H28" s="11">
        <v>543.9</v>
      </c>
      <c r="I28" s="11">
        <v>500.2</v>
      </c>
      <c r="J28" s="11">
        <v>501.1</v>
      </c>
      <c r="K28" s="11">
        <v>542.5</v>
      </c>
      <c r="L28" s="11">
        <v>665.5</v>
      </c>
      <c r="M28" s="10">
        <v>365.9</v>
      </c>
      <c r="N28" s="10">
        <v>355.5</v>
      </c>
      <c r="O28" s="11">
        <v>296.39999999999998</v>
      </c>
      <c r="P28" s="12">
        <v>437.6</v>
      </c>
      <c r="Q28" s="12">
        <v>417.6</v>
      </c>
      <c r="R28" s="15">
        <v>392.2</v>
      </c>
      <c r="S28" s="15">
        <v>380.7</v>
      </c>
      <c r="T28" s="15">
        <v>427.6</v>
      </c>
      <c r="U28" s="15">
        <v>309.10000000000002</v>
      </c>
      <c r="V28" s="15">
        <v>582.9</v>
      </c>
      <c r="W28" s="13">
        <f t="shared" si="5"/>
        <v>795.26189958704617</v>
      </c>
      <c r="X28" s="13">
        <f t="shared" si="5"/>
        <v>786.85258964143418</v>
      </c>
      <c r="Y28" s="13">
        <f t="shared" si="5"/>
        <v>702.36966824644537</v>
      </c>
      <c r="Z28" s="13">
        <f t="shared" si="5"/>
        <v>782.82647584973176</v>
      </c>
      <c r="AA28" s="13">
        <f t="shared" si="5"/>
        <v>731.60476524176602</v>
      </c>
      <c r="AB28" s="13">
        <f t="shared" si="5"/>
        <v>721.08843537414964</v>
      </c>
      <c r="AC28" s="13">
        <f t="shared" si="5"/>
        <v>761.09556177528987</v>
      </c>
      <c r="AD28" s="13">
        <f t="shared" si="5"/>
        <v>853.32269008182004</v>
      </c>
      <c r="AE28" s="13">
        <f t="shared" si="5"/>
        <v>569.76958525345617</v>
      </c>
      <c r="AF28" s="13">
        <f t="shared" si="5"/>
        <v>875.88279489105935</v>
      </c>
    </row>
    <row r="29" spans="1:32" ht="21.95" customHeight="1">
      <c r="A29" s="14"/>
      <c r="B29" s="9" t="s">
        <v>20</v>
      </c>
      <c r="C29" s="10">
        <v>283.89999999999998</v>
      </c>
      <c r="D29" s="10">
        <v>298.89999999999998</v>
      </c>
      <c r="E29" s="10">
        <v>244.1</v>
      </c>
      <c r="F29" s="10">
        <v>172.5</v>
      </c>
      <c r="G29" s="10">
        <v>178.2</v>
      </c>
      <c r="H29" s="11">
        <v>173.5</v>
      </c>
      <c r="I29" s="11">
        <v>179.4</v>
      </c>
      <c r="J29" s="11">
        <v>139.80000000000001</v>
      </c>
      <c r="K29" s="11">
        <v>132.9</v>
      </c>
      <c r="L29" s="11">
        <v>151.4</v>
      </c>
      <c r="M29" s="10">
        <v>192.9</v>
      </c>
      <c r="N29" s="10">
        <v>202.3</v>
      </c>
      <c r="O29" s="11">
        <v>171.7</v>
      </c>
      <c r="P29" s="12">
        <v>137.5</v>
      </c>
      <c r="Q29" s="12">
        <v>129.19999999999999</v>
      </c>
      <c r="R29" s="15">
        <v>122.4</v>
      </c>
      <c r="S29" s="15">
        <v>156.5</v>
      </c>
      <c r="T29" s="15">
        <v>141.69999999999999</v>
      </c>
      <c r="U29" s="15">
        <v>97.3</v>
      </c>
      <c r="V29" s="15">
        <v>132.69999999999999</v>
      </c>
      <c r="W29" s="13">
        <f t="shared" si="5"/>
        <v>679.46460021134214</v>
      </c>
      <c r="X29" s="13">
        <f t="shared" si="5"/>
        <v>676.81498829039822</v>
      </c>
      <c r="Y29" s="13">
        <f t="shared" si="5"/>
        <v>703.40024580090119</v>
      </c>
      <c r="Z29" s="13">
        <f t="shared" si="5"/>
        <v>797.10144927536226</v>
      </c>
      <c r="AA29" s="13">
        <f t="shared" si="5"/>
        <v>725.02805836139169</v>
      </c>
      <c r="AB29" s="13">
        <f t="shared" si="5"/>
        <v>705.4755043227666</v>
      </c>
      <c r="AC29" s="13">
        <f t="shared" si="5"/>
        <v>872.3522853957636</v>
      </c>
      <c r="AD29" s="13">
        <f t="shared" si="5"/>
        <v>1013.5908440629469</v>
      </c>
      <c r="AE29" s="13">
        <f t="shared" si="5"/>
        <v>732.12942061700528</v>
      </c>
      <c r="AF29" s="13">
        <f t="shared" si="5"/>
        <v>876.48612945838818</v>
      </c>
    </row>
    <row r="30" spans="1:32" ht="21.95" customHeight="1">
      <c r="A30" s="16"/>
      <c r="B30" s="17" t="s">
        <v>21</v>
      </c>
      <c r="C30" s="10">
        <f>C29+C28</f>
        <v>744</v>
      </c>
      <c r="D30" s="10">
        <f>+D29+D28</f>
        <v>750.7</v>
      </c>
      <c r="E30" s="10">
        <f>+E29+E28</f>
        <v>666.1</v>
      </c>
      <c r="F30" s="10">
        <f>+F29+F28</f>
        <v>731.5</v>
      </c>
      <c r="G30" s="10">
        <f>+G29+G28</f>
        <v>749</v>
      </c>
      <c r="H30" s="10">
        <f t="shared" ref="H30:V30" si="8">+H29+H28</f>
        <v>717.4</v>
      </c>
      <c r="I30" s="10">
        <f t="shared" si="8"/>
        <v>679.6</v>
      </c>
      <c r="J30" s="10">
        <f t="shared" si="8"/>
        <v>640.90000000000009</v>
      </c>
      <c r="K30" s="10">
        <f t="shared" si="8"/>
        <v>675.4</v>
      </c>
      <c r="L30" s="10">
        <f t="shared" si="8"/>
        <v>816.9</v>
      </c>
      <c r="M30" s="10">
        <f t="shared" si="8"/>
        <v>558.79999999999995</v>
      </c>
      <c r="N30" s="10">
        <f t="shared" si="8"/>
        <v>557.79999999999995</v>
      </c>
      <c r="O30" s="10">
        <f t="shared" si="8"/>
        <v>468.09999999999997</v>
      </c>
      <c r="P30" s="10">
        <f t="shared" si="8"/>
        <v>575.1</v>
      </c>
      <c r="Q30" s="10">
        <f t="shared" si="8"/>
        <v>546.79999999999995</v>
      </c>
      <c r="R30" s="10">
        <f t="shared" si="8"/>
        <v>514.6</v>
      </c>
      <c r="S30" s="10">
        <f t="shared" si="8"/>
        <v>537.20000000000005</v>
      </c>
      <c r="T30" s="10">
        <f t="shared" si="8"/>
        <v>569.29999999999995</v>
      </c>
      <c r="U30" s="10">
        <f t="shared" si="8"/>
        <v>406.40000000000003</v>
      </c>
      <c r="V30" s="10">
        <f t="shared" si="8"/>
        <v>715.59999999999991</v>
      </c>
      <c r="W30" s="13">
        <f t="shared" si="5"/>
        <v>751.07526881720423</v>
      </c>
      <c r="X30" s="13">
        <f t="shared" si="5"/>
        <v>743.03982949247359</v>
      </c>
      <c r="Y30" s="13">
        <f t="shared" si="5"/>
        <v>702.74733523494956</v>
      </c>
      <c r="Z30" s="13">
        <f t="shared" si="5"/>
        <v>786.19275461380732</v>
      </c>
      <c r="AA30" s="13">
        <f t="shared" si="5"/>
        <v>730.04005340453932</v>
      </c>
      <c r="AB30" s="13">
        <f t="shared" si="5"/>
        <v>717.31251742403128</v>
      </c>
      <c r="AC30" s="13">
        <f t="shared" si="5"/>
        <v>790.46497939964684</v>
      </c>
      <c r="AD30" s="13">
        <f t="shared" si="5"/>
        <v>888.2821032922451</v>
      </c>
      <c r="AE30" s="13">
        <f t="shared" si="5"/>
        <v>601.71750074030217</v>
      </c>
      <c r="AF30" s="13">
        <f t="shared" si="5"/>
        <v>875.99461378381682</v>
      </c>
    </row>
    <row r="31" spans="1:32" ht="21.95" customHeight="1">
      <c r="A31" s="21" t="s">
        <v>36</v>
      </c>
      <c r="B31" s="9" t="s">
        <v>19</v>
      </c>
      <c r="C31" s="10">
        <v>901.8</v>
      </c>
      <c r="D31" s="10">
        <v>902.4</v>
      </c>
      <c r="E31" s="10">
        <v>823.6</v>
      </c>
      <c r="F31" s="10">
        <v>722.1</v>
      </c>
      <c r="G31" s="10">
        <v>734.2</v>
      </c>
      <c r="H31" s="11">
        <v>620.70000000000005</v>
      </c>
      <c r="I31" s="11">
        <v>729.2</v>
      </c>
      <c r="J31" s="11">
        <v>704</v>
      </c>
      <c r="K31" s="11">
        <v>718</v>
      </c>
      <c r="L31" s="11">
        <v>709.8</v>
      </c>
      <c r="M31" s="10">
        <v>358.1</v>
      </c>
      <c r="N31" s="10">
        <v>470</v>
      </c>
      <c r="O31" s="11">
        <v>452.7</v>
      </c>
      <c r="P31" s="12">
        <v>431.4</v>
      </c>
      <c r="Q31" s="12">
        <v>486</v>
      </c>
      <c r="R31" s="15">
        <v>227.6</v>
      </c>
      <c r="S31" s="15">
        <v>524</v>
      </c>
      <c r="T31" s="15">
        <v>472</v>
      </c>
      <c r="U31" s="15">
        <v>414.1</v>
      </c>
      <c r="V31" s="15">
        <v>462</v>
      </c>
      <c r="W31" s="13">
        <f t="shared" si="5"/>
        <v>397.09469948990909</v>
      </c>
      <c r="X31" s="13">
        <f t="shared" si="5"/>
        <v>520.83333333333337</v>
      </c>
      <c r="Y31" s="13">
        <f t="shared" si="5"/>
        <v>549.66002914035937</v>
      </c>
      <c r="Z31" s="13">
        <f t="shared" si="5"/>
        <v>597.42417947652666</v>
      </c>
      <c r="AA31" s="13">
        <f t="shared" si="5"/>
        <v>661.94497412149281</v>
      </c>
      <c r="AB31" s="13">
        <f t="shared" si="5"/>
        <v>366.6827775092637</v>
      </c>
      <c r="AC31" s="13">
        <f t="shared" si="5"/>
        <v>718.59572133845302</v>
      </c>
      <c r="AD31" s="13">
        <f t="shared" si="5"/>
        <v>670.45454545454538</v>
      </c>
      <c r="AE31" s="13">
        <f t="shared" si="5"/>
        <v>576.74094707520896</v>
      </c>
      <c r="AF31" s="13">
        <f t="shared" si="5"/>
        <v>650.88757396449705</v>
      </c>
    </row>
    <row r="32" spans="1:32" ht="21.95" customHeight="1">
      <c r="A32" s="21" t="s">
        <v>37</v>
      </c>
      <c r="B32" s="9" t="s">
        <v>19</v>
      </c>
      <c r="C32" s="10">
        <v>2.2999999999999998</v>
      </c>
      <c r="D32" s="10">
        <v>2.2000000000000002</v>
      </c>
      <c r="E32" s="10">
        <v>1.4</v>
      </c>
      <c r="F32" s="10">
        <v>0.5</v>
      </c>
      <c r="G32" s="10">
        <v>0.5</v>
      </c>
      <c r="H32" s="10">
        <v>0.4</v>
      </c>
      <c r="I32" s="10">
        <v>0.6</v>
      </c>
      <c r="J32" s="10">
        <v>0.2</v>
      </c>
      <c r="K32" s="10">
        <v>0.3</v>
      </c>
      <c r="L32" s="10">
        <v>0.2</v>
      </c>
      <c r="M32" s="10">
        <v>1.2</v>
      </c>
      <c r="N32" s="10">
        <v>1.3</v>
      </c>
      <c r="O32" s="11">
        <v>0.9</v>
      </c>
      <c r="P32" s="12">
        <v>0.3</v>
      </c>
      <c r="Q32" s="12">
        <v>0.3</v>
      </c>
      <c r="R32" s="15">
        <v>0.2</v>
      </c>
      <c r="S32" s="15">
        <v>0.3</v>
      </c>
      <c r="T32" s="15">
        <v>0.1</v>
      </c>
      <c r="U32" s="15">
        <v>0.2</v>
      </c>
      <c r="V32" s="15">
        <v>0.1</v>
      </c>
      <c r="W32" s="13">
        <f t="shared" si="5"/>
        <v>521.73913043478262</v>
      </c>
      <c r="X32" s="13">
        <f t="shared" si="5"/>
        <v>590.90909090909088</v>
      </c>
      <c r="Y32" s="13">
        <f t="shared" si="5"/>
        <v>642.85714285714289</v>
      </c>
      <c r="Z32" s="13">
        <f t="shared" si="5"/>
        <v>600</v>
      </c>
      <c r="AA32" s="13">
        <f t="shared" si="5"/>
        <v>600</v>
      </c>
      <c r="AB32" s="13">
        <f t="shared" si="5"/>
        <v>500</v>
      </c>
      <c r="AC32" s="13">
        <f t="shared" si="5"/>
        <v>500</v>
      </c>
      <c r="AD32" s="13">
        <f t="shared" si="5"/>
        <v>500</v>
      </c>
      <c r="AE32" s="13">
        <f t="shared" si="5"/>
        <v>666.66666666666674</v>
      </c>
      <c r="AF32" s="13">
        <f t="shared" si="5"/>
        <v>500</v>
      </c>
    </row>
    <row r="33" spans="1:32" ht="21.95" customHeight="1">
      <c r="A33" s="8"/>
      <c r="B33" s="9" t="s">
        <v>20</v>
      </c>
      <c r="C33" s="10"/>
      <c r="D33" s="10"/>
      <c r="E33" s="10"/>
      <c r="F33" s="10"/>
      <c r="G33" s="10"/>
      <c r="H33" s="10"/>
      <c r="I33" s="10">
        <v>0.2</v>
      </c>
      <c r="J33" s="10"/>
      <c r="K33" s="10"/>
      <c r="L33" s="10"/>
      <c r="M33" s="10"/>
      <c r="N33" s="10"/>
      <c r="O33" s="11"/>
      <c r="P33" s="12"/>
      <c r="Q33" s="12"/>
      <c r="R33" s="15"/>
      <c r="S33" s="15">
        <v>0.1</v>
      </c>
      <c r="T33" s="15"/>
      <c r="U33" s="15"/>
      <c r="V33" s="15">
        <v>0.1</v>
      </c>
      <c r="W33" s="13"/>
      <c r="X33" s="13"/>
      <c r="Y33" s="13"/>
      <c r="Z33" s="13"/>
      <c r="AA33" s="13"/>
      <c r="AB33" s="13"/>
      <c r="AC33" s="13">
        <f t="shared" si="5"/>
        <v>500</v>
      </c>
      <c r="AD33" s="13"/>
      <c r="AE33" s="13"/>
      <c r="AF33" s="13"/>
    </row>
    <row r="34" spans="1:32" ht="21.95" customHeight="1">
      <c r="A34" s="8"/>
      <c r="B34" s="9" t="s">
        <v>21</v>
      </c>
      <c r="C34" s="10">
        <f t="shared" ref="C34:V34" si="9">C32+C33</f>
        <v>2.2999999999999998</v>
      </c>
      <c r="D34" s="10">
        <f t="shared" si="9"/>
        <v>2.2000000000000002</v>
      </c>
      <c r="E34" s="10">
        <f t="shared" si="9"/>
        <v>1.4</v>
      </c>
      <c r="F34" s="10">
        <f t="shared" si="9"/>
        <v>0.5</v>
      </c>
      <c r="G34" s="10">
        <f t="shared" si="9"/>
        <v>0.5</v>
      </c>
      <c r="H34" s="10">
        <f t="shared" si="9"/>
        <v>0.4</v>
      </c>
      <c r="I34" s="10">
        <f t="shared" si="9"/>
        <v>0.8</v>
      </c>
      <c r="J34" s="10">
        <f t="shared" si="9"/>
        <v>0.2</v>
      </c>
      <c r="K34" s="10">
        <f t="shared" si="9"/>
        <v>0.3</v>
      </c>
      <c r="L34" s="10">
        <f t="shared" si="9"/>
        <v>0.2</v>
      </c>
      <c r="M34" s="10">
        <f t="shared" si="9"/>
        <v>1.2</v>
      </c>
      <c r="N34" s="10">
        <f t="shared" si="9"/>
        <v>1.3</v>
      </c>
      <c r="O34" s="10">
        <f t="shared" si="9"/>
        <v>0.9</v>
      </c>
      <c r="P34" s="10">
        <f t="shared" si="9"/>
        <v>0.3</v>
      </c>
      <c r="Q34" s="10">
        <f t="shared" si="9"/>
        <v>0.3</v>
      </c>
      <c r="R34" s="10">
        <f t="shared" si="9"/>
        <v>0.2</v>
      </c>
      <c r="S34" s="10">
        <f t="shared" si="9"/>
        <v>0.4</v>
      </c>
      <c r="T34" s="10">
        <f t="shared" si="9"/>
        <v>0.1</v>
      </c>
      <c r="U34" s="10">
        <f t="shared" si="9"/>
        <v>0.2</v>
      </c>
      <c r="V34" s="10">
        <f t="shared" si="9"/>
        <v>0.2</v>
      </c>
      <c r="W34" s="13"/>
      <c r="X34" s="13"/>
      <c r="Y34" s="13"/>
      <c r="Z34" s="13"/>
      <c r="AA34" s="13"/>
      <c r="AB34" s="13"/>
      <c r="AC34" s="13">
        <f t="shared" si="5"/>
        <v>500</v>
      </c>
      <c r="AD34" s="13"/>
      <c r="AE34" s="13"/>
      <c r="AF34" s="13"/>
    </row>
    <row r="35" spans="1:32" ht="21.95" customHeight="1">
      <c r="A35" s="8" t="s">
        <v>38</v>
      </c>
      <c r="B35" s="9" t="s">
        <v>19</v>
      </c>
      <c r="C35" s="10"/>
      <c r="D35" s="10"/>
      <c r="E35" s="10"/>
      <c r="F35" s="10"/>
      <c r="G35" s="10"/>
      <c r="H35" s="10">
        <v>0.5</v>
      </c>
      <c r="I35" s="10">
        <v>0.5</v>
      </c>
      <c r="J35" s="10">
        <v>0.5</v>
      </c>
      <c r="K35" s="10">
        <v>0.6</v>
      </c>
      <c r="L35" s="10">
        <v>0.7</v>
      </c>
      <c r="M35" s="10"/>
      <c r="N35" s="10"/>
      <c r="O35" s="11"/>
      <c r="P35" s="12"/>
      <c r="Q35" s="12"/>
      <c r="R35" s="15">
        <v>0.3</v>
      </c>
      <c r="S35" s="15">
        <v>0.2</v>
      </c>
      <c r="T35" s="15">
        <v>0.2</v>
      </c>
      <c r="U35" s="15">
        <v>0.4</v>
      </c>
      <c r="V35" s="15">
        <v>0.4</v>
      </c>
      <c r="W35" s="13"/>
      <c r="X35" s="13"/>
      <c r="Y35" s="13"/>
      <c r="Z35" s="13"/>
      <c r="AA35" s="13"/>
      <c r="AB35" s="13">
        <f t="shared" si="5"/>
        <v>600</v>
      </c>
      <c r="AC35" s="13">
        <f t="shared" si="5"/>
        <v>400</v>
      </c>
      <c r="AD35" s="13">
        <f t="shared" si="5"/>
        <v>400</v>
      </c>
      <c r="AE35" s="13">
        <f t="shared" si="5"/>
        <v>666.66666666666674</v>
      </c>
      <c r="AF35" s="13">
        <f t="shared" si="5"/>
        <v>571.42857142857156</v>
      </c>
    </row>
    <row r="36" spans="1:32" ht="21.95" customHeight="1">
      <c r="A36" s="21" t="s">
        <v>39</v>
      </c>
      <c r="B36" s="9" t="s">
        <v>19</v>
      </c>
      <c r="C36" s="10">
        <v>10.199999999999999</v>
      </c>
      <c r="D36" s="10">
        <v>11.8</v>
      </c>
      <c r="E36" s="10">
        <v>8</v>
      </c>
      <c r="F36" s="10">
        <v>7.9</v>
      </c>
      <c r="G36" s="10">
        <v>10.4</v>
      </c>
      <c r="H36" s="10">
        <v>9.5</v>
      </c>
      <c r="I36" s="10">
        <v>10.1</v>
      </c>
      <c r="J36" s="10">
        <v>9.4</v>
      </c>
      <c r="K36" s="10">
        <v>8</v>
      </c>
      <c r="L36" s="10">
        <v>9</v>
      </c>
      <c r="M36" s="10">
        <v>3.3</v>
      </c>
      <c r="N36" s="10">
        <v>2</v>
      </c>
      <c r="O36" s="11">
        <v>2.7</v>
      </c>
      <c r="P36" s="12">
        <v>3.1</v>
      </c>
      <c r="Q36" s="12">
        <v>4</v>
      </c>
      <c r="R36" s="11">
        <v>3.2</v>
      </c>
      <c r="S36" s="11">
        <v>3.9</v>
      </c>
      <c r="T36" s="11">
        <v>3.7</v>
      </c>
      <c r="U36" s="11">
        <v>3.5</v>
      </c>
      <c r="V36" s="11">
        <v>3.5</v>
      </c>
      <c r="W36" s="13">
        <f t="shared" si="5"/>
        <v>323.52941176470591</v>
      </c>
      <c r="X36" s="13">
        <f t="shared" si="5"/>
        <v>169.4915254237288</v>
      </c>
      <c r="Y36" s="13">
        <f t="shared" si="5"/>
        <v>337.5</v>
      </c>
      <c r="Z36" s="13">
        <f t="shared" si="5"/>
        <v>392.40506329113924</v>
      </c>
      <c r="AA36" s="13">
        <f t="shared" si="5"/>
        <v>384.61538461538458</v>
      </c>
      <c r="AB36" s="13">
        <f t="shared" si="5"/>
        <v>336.84210526315786</v>
      </c>
      <c r="AC36" s="13">
        <f t="shared" si="5"/>
        <v>386.13861386138615</v>
      </c>
      <c r="AD36" s="13">
        <f t="shared" si="5"/>
        <v>393.61702127659578</v>
      </c>
      <c r="AE36" s="13">
        <f t="shared" si="5"/>
        <v>437.5</v>
      </c>
      <c r="AF36" s="13">
        <f t="shared" si="5"/>
        <v>388.88888888888891</v>
      </c>
    </row>
    <row r="37" spans="1:32" ht="21.95" customHeight="1" thickBot="1">
      <c r="A37" s="8" t="s">
        <v>40</v>
      </c>
      <c r="B37" s="26" t="s">
        <v>19</v>
      </c>
      <c r="C37" s="27"/>
      <c r="D37" s="27"/>
      <c r="E37" s="27"/>
      <c r="F37" s="27">
        <v>0.1</v>
      </c>
      <c r="G37" s="27"/>
      <c r="H37" s="27"/>
      <c r="I37" s="27">
        <v>0.1</v>
      </c>
      <c r="J37" s="27">
        <v>0.1</v>
      </c>
      <c r="K37" s="27">
        <v>0.1</v>
      </c>
      <c r="L37" s="27">
        <v>0.3</v>
      </c>
      <c r="M37" s="27"/>
      <c r="N37" s="27"/>
      <c r="O37" s="28"/>
      <c r="P37" s="28">
        <v>0.1</v>
      </c>
      <c r="Q37" s="28">
        <v>0.1</v>
      </c>
      <c r="R37" s="29"/>
      <c r="S37" s="29">
        <v>0.1</v>
      </c>
      <c r="T37" s="29">
        <v>0.1</v>
      </c>
      <c r="U37" s="29">
        <v>0.2</v>
      </c>
      <c r="V37" s="29">
        <v>0.8</v>
      </c>
      <c r="W37" s="13"/>
      <c r="X37" s="13"/>
      <c r="Y37" s="13"/>
      <c r="Z37" s="13"/>
      <c r="AA37" s="13"/>
      <c r="AB37" s="13"/>
      <c r="AC37" s="13">
        <f t="shared" si="5"/>
        <v>1000</v>
      </c>
      <c r="AD37" s="13">
        <f t="shared" si="5"/>
        <v>1000</v>
      </c>
      <c r="AE37" s="13">
        <f t="shared" si="5"/>
        <v>2000</v>
      </c>
      <c r="AF37" s="13">
        <f>V37/L37*1000</f>
        <v>2666.666666666667</v>
      </c>
    </row>
    <row r="38" spans="1:32" ht="21.95" customHeight="1">
      <c r="A38" s="30" t="s">
        <v>41</v>
      </c>
      <c r="B38" s="31" t="s">
        <v>19</v>
      </c>
      <c r="C38" s="32">
        <f>C5+C8+C9+C12+C13+C14+C15+C18+C19+C22+C25+C26+C27+C28+C31+C32+C35+C36+C37</f>
        <v>11284.499999999998</v>
      </c>
      <c r="D38" s="32">
        <f t="shared" ref="D38:V38" si="10">D5+D8+D9+D12+D13+D14+D15+D18+D19+D22+D25+D26+D27+D28+D31+D32+D35+D36+D37</f>
        <v>11689.199999999999</v>
      </c>
      <c r="E38" s="32">
        <f t="shared" si="10"/>
        <v>11377.499999999998</v>
      </c>
      <c r="F38" s="32">
        <f t="shared" si="10"/>
        <v>11500.6</v>
      </c>
      <c r="G38" s="32">
        <f t="shared" si="10"/>
        <v>10924.499999999998</v>
      </c>
      <c r="H38" s="32">
        <f t="shared" si="10"/>
        <v>9872</v>
      </c>
      <c r="I38" s="32">
        <f t="shared" si="10"/>
        <v>10202.900000000001</v>
      </c>
      <c r="J38" s="32">
        <f t="shared" si="10"/>
        <v>10667.400000000001</v>
      </c>
      <c r="K38" s="32">
        <f t="shared" si="10"/>
        <v>9883.7999999999993</v>
      </c>
      <c r="L38" s="32">
        <f t="shared" si="10"/>
        <v>10208.199999999999</v>
      </c>
      <c r="M38" s="32">
        <f t="shared" si="10"/>
        <v>5328.5</v>
      </c>
      <c r="N38" s="32">
        <f t="shared" si="10"/>
        <v>6735.4000000000005</v>
      </c>
      <c r="O38" s="32">
        <f t="shared" si="10"/>
        <v>6206.2999999999984</v>
      </c>
      <c r="P38" s="32">
        <f t="shared" si="10"/>
        <v>6425.2000000000007</v>
      </c>
      <c r="Q38" s="32">
        <f t="shared" si="10"/>
        <v>5818.7000000000016</v>
      </c>
      <c r="R38" s="32">
        <f t="shared" si="10"/>
        <v>5361.0000000000009</v>
      </c>
      <c r="S38" s="32">
        <f t="shared" si="10"/>
        <v>5346.7999999999993</v>
      </c>
      <c r="T38" s="32">
        <f t="shared" si="10"/>
        <v>5951.9</v>
      </c>
      <c r="U38" s="32">
        <f t="shared" si="10"/>
        <v>7025.6</v>
      </c>
      <c r="V38" s="32">
        <f t="shared" si="10"/>
        <v>6993.9000000000005</v>
      </c>
      <c r="W38" s="13">
        <f t="shared" si="5"/>
        <v>472.19637555939568</v>
      </c>
      <c r="X38" s="13"/>
      <c r="Y38" s="13"/>
      <c r="Z38" s="13"/>
      <c r="AA38" s="13"/>
      <c r="AB38" s="13"/>
      <c r="AC38" s="13">
        <f t="shared" si="5"/>
        <v>524.04708465240253</v>
      </c>
      <c r="AD38" s="13">
        <f t="shared" si="5"/>
        <v>557.95226578172742</v>
      </c>
      <c r="AE38" s="13">
        <f t="shared" si="5"/>
        <v>710.81972520690431</v>
      </c>
      <c r="AF38" s="13">
        <f t="shared" si="5"/>
        <v>685.1256832742306</v>
      </c>
    </row>
    <row r="39" spans="1:32">
      <c r="A39" s="33"/>
      <c r="B39" s="33" t="s">
        <v>20</v>
      </c>
      <c r="C39" s="10">
        <f>C6+C10+C16+C20+C23+C29+C33</f>
        <v>6769.5999999999995</v>
      </c>
      <c r="D39" s="10">
        <f t="shared" ref="D39:V39" si="11">D6+D10+D16+D20+D23+D29+D33</f>
        <v>6733.2999999999993</v>
      </c>
      <c r="E39" s="10">
        <f t="shared" si="11"/>
        <v>7353.7000000000007</v>
      </c>
      <c r="F39" s="10">
        <f t="shared" si="11"/>
        <v>7104.3</v>
      </c>
      <c r="G39" s="10">
        <f t="shared" si="11"/>
        <v>6449.4</v>
      </c>
      <c r="H39" s="10">
        <f t="shared" si="11"/>
        <v>6905</v>
      </c>
      <c r="I39" s="10">
        <f t="shared" si="11"/>
        <v>5309.8999999999987</v>
      </c>
      <c r="J39" s="10">
        <f t="shared" si="11"/>
        <v>6048.9000000000005</v>
      </c>
      <c r="K39" s="10">
        <f t="shared" si="11"/>
        <v>6305.4</v>
      </c>
      <c r="L39" s="10">
        <f t="shared" si="11"/>
        <v>5883.9</v>
      </c>
      <c r="M39" s="10">
        <f t="shared" si="11"/>
        <v>3895.3</v>
      </c>
      <c r="N39" s="10">
        <f t="shared" si="11"/>
        <v>3312.8</v>
      </c>
      <c r="O39" s="10">
        <f t="shared" si="11"/>
        <v>3597.3</v>
      </c>
      <c r="P39" s="10">
        <f t="shared" si="11"/>
        <v>3295.8</v>
      </c>
      <c r="Q39" s="10">
        <f t="shared" si="11"/>
        <v>2285.1999999999998</v>
      </c>
      <c r="R39" s="10">
        <f t="shared" si="11"/>
        <v>2360.9</v>
      </c>
      <c r="S39" s="10">
        <f t="shared" si="11"/>
        <v>1620.8000000000002</v>
      </c>
      <c r="T39" s="10">
        <f t="shared" si="11"/>
        <v>3144.8</v>
      </c>
      <c r="U39" s="10">
        <f t="shared" si="11"/>
        <v>3388.6000000000004</v>
      </c>
      <c r="V39" s="10">
        <f t="shared" si="11"/>
        <v>2510.3999999999996</v>
      </c>
      <c r="W39" s="13">
        <f t="shared" si="5"/>
        <v>575.41065941857732</v>
      </c>
      <c r="X39" s="13">
        <f t="shared" si="5"/>
        <v>492.00243565562215</v>
      </c>
      <c r="Y39" s="13">
        <f t="shared" si="5"/>
        <v>489.18231638494905</v>
      </c>
      <c r="Z39" s="13">
        <f t="shared" si="5"/>
        <v>463.91621975423334</v>
      </c>
      <c r="AA39" s="13">
        <f t="shared" si="5"/>
        <v>354.32753434428008</v>
      </c>
      <c r="AB39" s="13">
        <f t="shared" si="5"/>
        <v>341.91165821868213</v>
      </c>
      <c r="AC39" s="13">
        <f t="shared" si="5"/>
        <v>305.24115331738835</v>
      </c>
      <c r="AD39" s="13">
        <f t="shared" si="5"/>
        <v>519.89617947064755</v>
      </c>
      <c r="AE39" s="13">
        <f t="shared" si="5"/>
        <v>537.41237669299335</v>
      </c>
      <c r="AF39" s="13">
        <f t="shared" si="5"/>
        <v>426.65578952735427</v>
      </c>
    </row>
    <row r="40" spans="1:32" ht="15.75" thickBot="1">
      <c r="A40" s="34"/>
      <c r="B40" s="34" t="s">
        <v>21</v>
      </c>
      <c r="C40" s="35">
        <f>C38+C39</f>
        <v>18054.099999999999</v>
      </c>
      <c r="D40" s="35">
        <f t="shared" ref="D40:V40" si="12">D38+D39</f>
        <v>18422.5</v>
      </c>
      <c r="E40" s="35">
        <f t="shared" si="12"/>
        <v>18731.199999999997</v>
      </c>
      <c r="F40" s="35">
        <f t="shared" si="12"/>
        <v>18604.900000000001</v>
      </c>
      <c r="G40" s="35">
        <f t="shared" si="12"/>
        <v>17373.899999999998</v>
      </c>
      <c r="H40" s="35">
        <f t="shared" si="12"/>
        <v>16777</v>
      </c>
      <c r="I40" s="35">
        <f t="shared" si="12"/>
        <v>15512.8</v>
      </c>
      <c r="J40" s="35">
        <f t="shared" si="12"/>
        <v>16716.300000000003</v>
      </c>
      <c r="K40" s="35">
        <f t="shared" si="12"/>
        <v>16189.199999999999</v>
      </c>
      <c r="L40" s="35">
        <f t="shared" si="12"/>
        <v>16092.099999999999</v>
      </c>
      <c r="M40" s="35">
        <f t="shared" si="12"/>
        <v>9223.7999999999993</v>
      </c>
      <c r="N40" s="35">
        <f t="shared" si="12"/>
        <v>10048.200000000001</v>
      </c>
      <c r="O40" s="35">
        <f t="shared" si="12"/>
        <v>9803.5999999999985</v>
      </c>
      <c r="P40" s="35">
        <f t="shared" si="12"/>
        <v>9721</v>
      </c>
      <c r="Q40" s="35">
        <f t="shared" si="12"/>
        <v>8103.9000000000015</v>
      </c>
      <c r="R40" s="35">
        <f t="shared" si="12"/>
        <v>7721.9000000000015</v>
      </c>
      <c r="S40" s="35">
        <f t="shared" si="12"/>
        <v>6967.5999999999995</v>
      </c>
      <c r="T40" s="35">
        <f t="shared" si="12"/>
        <v>9096.7000000000007</v>
      </c>
      <c r="U40" s="35">
        <f t="shared" si="12"/>
        <v>10414.200000000001</v>
      </c>
      <c r="V40" s="35">
        <f t="shared" si="12"/>
        <v>9504.2999999999993</v>
      </c>
      <c r="W40" s="13">
        <f t="shared" si="5"/>
        <v>510.89780160739105</v>
      </c>
      <c r="X40" s="13">
        <f t="shared" si="5"/>
        <v>545.43085900393544</v>
      </c>
      <c r="Y40" s="13">
        <f t="shared" si="5"/>
        <v>523.3834458016571</v>
      </c>
      <c r="Z40" s="13">
        <f t="shared" si="5"/>
        <v>522.4967616058135</v>
      </c>
      <c r="AA40" s="13">
        <f t="shared" si="5"/>
        <v>466.44104087165243</v>
      </c>
      <c r="AB40" s="13">
        <f t="shared" si="5"/>
        <v>460.26703224652812</v>
      </c>
      <c r="AC40" s="13">
        <f t="shared" si="5"/>
        <v>449.15166829972662</v>
      </c>
      <c r="AD40" s="13">
        <f t="shared" si="5"/>
        <v>544.18142770828467</v>
      </c>
      <c r="AE40" s="13">
        <f t="shared" si="5"/>
        <v>643.28070565562234</v>
      </c>
      <c r="AF40" s="13">
        <f t="shared" si="5"/>
        <v>590.61899938479132</v>
      </c>
    </row>
  </sheetData>
  <mergeCells count="8">
    <mergeCell ref="A1:K1"/>
    <mergeCell ref="M1:U1"/>
    <mergeCell ref="W1:AE1"/>
    <mergeCell ref="A3:A4"/>
    <mergeCell ref="B3:B4"/>
    <mergeCell ref="C3:L3"/>
    <mergeCell ref="M3:U3"/>
    <mergeCell ref="W3:AF3"/>
  </mergeCells>
  <printOptions horizontalCentered="1"/>
  <pageMargins left="0.5" right="0.5" top="0.5" bottom="0.5" header="0.5" footer="0.5"/>
  <pageSetup scale="63" orientation="landscape" horizontalDpi="4294967292" verticalDpi="144" r:id="rId1"/>
  <headerFooter alignWithMargins="0"/>
  <colBreaks count="2" manualBreakCount="2">
    <brk id="12" max="40" man="1"/>
    <brk id="2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Jowar</vt:lpstr>
      <vt:lpstr>Jowar!Print_Area</vt:lpstr>
      <vt:lpstr>Jowar!Print_Titles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2014-03-24T06:29:49Z</dcterms:created>
  <dcterms:modified xsi:type="dcterms:W3CDTF">2014-03-25T05:37:17Z</dcterms:modified>
</cp:coreProperties>
</file>