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9165" windowHeight="9120" firstSheet="12" activeTab="12"/>
  </bookViews>
  <sheets>
    <sheet name="Arhar" sheetId="1" r:id="rId1"/>
    <sheet name="Bajra" sheetId="2" r:id="rId2"/>
    <sheet name="Cotton" sheetId="3" r:id="rId3"/>
    <sheet name="Groundnut" sheetId="4" r:id="rId4"/>
    <sheet name="Jowar" sheetId="5" r:id="rId5"/>
    <sheet name="Maize" sheetId="6" r:id="rId6"/>
    <sheet name="Moong" sheetId="7" r:id="rId7"/>
    <sheet name="Nigerseed" sheetId="8" r:id="rId8"/>
    <sheet name="Paddy" sheetId="9" r:id="rId9"/>
    <sheet name="Ragi" sheetId="10" r:id="rId10"/>
    <sheet name="Sesamum" sheetId="11" r:id="rId11"/>
    <sheet name="Soyabean" sheetId="12" r:id="rId12"/>
    <sheet name="Sunflower" sheetId="13" r:id="rId13"/>
    <sheet name="Urad" sheetId="14" r:id="rId14"/>
    <sheet name="Barley" sheetId="15" r:id="rId15"/>
    <sheet name="Gram" sheetId="16" r:id="rId16"/>
    <sheet name="Lentil" sheetId="17" r:id="rId17"/>
    <sheet name="Peas" sheetId="18" r:id="rId18"/>
    <sheet name="R&amp;M" sheetId="19" r:id="rId19"/>
    <sheet name="Safflower" sheetId="20" r:id="rId20"/>
    <sheet name="Wheat" sheetId="21" r:id="rId21"/>
    <sheet name="Jute" sheetId="22" r:id="rId22"/>
    <sheet name="Onion" sheetId="23" r:id="rId23"/>
    <sheet name="Potato" sheetId="24" r:id="rId24"/>
    <sheet name="Sugarcane" sheetId="25" r:id="rId25"/>
    <sheet name="Coconut" sheetId="26" r:id="rId26"/>
    <sheet name="VFCTobacco" sheetId="27" r:id="rId27"/>
  </sheets>
  <definedNames>
    <definedName name="_xlnm.Print_Area" localSheetId="0">'Arhar'!$A$1:$L$69</definedName>
    <definedName name="_xlnm.Print_Area" localSheetId="1">'Bajra'!$A$1:$I$69</definedName>
    <definedName name="_xlnm.Print_Area" localSheetId="14">'Barley'!$A$1:$E$69</definedName>
    <definedName name="_xlnm.Print_Area" localSheetId="25">'Coconut'!$A$1:$G$70</definedName>
    <definedName name="_xlnm.Print_Area" localSheetId="2">'Cotton'!$A$1:$M$69</definedName>
    <definedName name="_xlnm.Print_Area" localSheetId="15">'Gram'!$A$1:$M$69</definedName>
    <definedName name="_xlnm.Print_Area" localSheetId="3">'Groundnut'!$A$1:$I$69</definedName>
    <definedName name="_xlnm.Print_Area" localSheetId="4">'Jowar'!$A$1:$I$69</definedName>
    <definedName name="_xlnm.Print_Area" localSheetId="21">'Jute'!$A$1:$F$69</definedName>
    <definedName name="_xlnm.Print_Area" localSheetId="16">'Lentil'!$A$1:$H$69</definedName>
    <definedName name="_xlnm.Print_Area" localSheetId="5">'Maize'!$A$1:$M$69</definedName>
    <definedName name="_xlnm.Print_Area" localSheetId="6">'Moong'!$A$1:$H$69</definedName>
    <definedName name="_xlnm.Print_Area" localSheetId="7">'Nigerseed'!$A$1:$D$69</definedName>
    <definedName name="_xlnm.Print_Area" localSheetId="22">'Onion'!$A$1:$G$69</definedName>
    <definedName name="_xlnm.Print_Area" localSheetId="8">'Paddy'!$A$1:$U$69</definedName>
    <definedName name="_xlnm.Print_Area" localSheetId="17">'Peas'!$A$1:$E$69</definedName>
    <definedName name="_xlnm.Print_Area" localSheetId="23">'Potato'!$A$1:$G$69</definedName>
    <definedName name="_xlnm.Print_Area" localSheetId="18">'R&amp;M'!$A$1:$K$69</definedName>
    <definedName name="_xlnm.Print_Area" localSheetId="9">'Ragi'!$A$1:$F$69</definedName>
    <definedName name="_xlnm.Print_Area" localSheetId="19">'Safflower'!$A$1:$E$69</definedName>
    <definedName name="_xlnm.Print_Area" localSheetId="10">'Sesamum'!$A$1:$H$69</definedName>
    <definedName name="_xlnm.Print_Area" localSheetId="11">'Soyabean'!$A$1:$F$69</definedName>
    <definedName name="_xlnm.Print_Area" localSheetId="24">'Sugarcane'!$A$1:$J$69</definedName>
    <definedName name="_xlnm.Print_Area" localSheetId="12">'Sunflower'!$A$1:$F$69</definedName>
    <definedName name="_xlnm.Print_Area" localSheetId="13">'Urad'!$A$1:$K$69</definedName>
    <definedName name="_xlnm.Print_Area" localSheetId="26">'VFCTobacco'!$A$1:$F$79</definedName>
    <definedName name="_xlnm.Print_Area" localSheetId="20">'Wheat'!$A$1:$P$69</definedName>
    <definedName name="_xlnm.Print_Titles" localSheetId="0">'Arhar'!$A:$C,'Arhar'!$3:$4</definedName>
    <definedName name="_xlnm.Print_Titles" localSheetId="1">'Bajra'!$A:$C,'Bajra'!$3:$4</definedName>
    <definedName name="_xlnm.Print_Titles" localSheetId="14">'Barley'!$A:$C,'Barley'!$3:$4</definedName>
    <definedName name="_xlnm.Print_Titles" localSheetId="25">'Coconut'!$3:$4</definedName>
    <definedName name="_xlnm.Print_Titles" localSheetId="2">'Cotton'!$A:$C,'Cotton'!$3:$4</definedName>
    <definedName name="_xlnm.Print_Titles" localSheetId="15">'Gram'!$A:$C,'Gram'!$3:$4</definedName>
    <definedName name="_xlnm.Print_Titles" localSheetId="3">'Groundnut'!$A:$C,'Groundnut'!$3:$4</definedName>
    <definedName name="_xlnm.Print_Titles" localSheetId="4">'Jowar'!$A:$C,'Jowar'!$3:$4</definedName>
    <definedName name="_xlnm.Print_Titles" localSheetId="21">'Jute'!$A:$C,'Jute'!$3:$4</definedName>
    <definedName name="_xlnm.Print_Titles" localSheetId="16">'Lentil'!$A:$C,'Lentil'!$3:$4</definedName>
    <definedName name="_xlnm.Print_Titles" localSheetId="5">'Maize'!$A:$C,'Maize'!$3:$4</definedName>
    <definedName name="_xlnm.Print_Titles" localSheetId="6">'Moong'!$A:$C,'Moong'!$3:$4</definedName>
    <definedName name="_xlnm.Print_Titles" localSheetId="7">'Nigerseed'!$A:$C,'Nigerseed'!$3:$4</definedName>
    <definedName name="_xlnm.Print_Titles" localSheetId="22">'Onion'!$A:$C,'Onion'!$3:$4</definedName>
    <definedName name="_xlnm.Print_Titles" localSheetId="8">'Paddy'!$A:$C,'Paddy'!$3:$4</definedName>
    <definedName name="_xlnm.Print_Titles" localSheetId="17">'Peas'!$A:$C,'Peas'!$3:$4</definedName>
    <definedName name="_xlnm.Print_Titles" localSheetId="23">'Potato'!$A:$C,'Potato'!$3:$4</definedName>
    <definedName name="_xlnm.Print_Titles" localSheetId="18">'R&amp;M'!$A:$C,'R&amp;M'!$3:$4</definedName>
    <definedName name="_xlnm.Print_Titles" localSheetId="9">'Ragi'!$A:$C,'Ragi'!$3:$4</definedName>
    <definedName name="_xlnm.Print_Titles" localSheetId="19">'Safflower'!$A:$C,'Safflower'!$3:$4</definedName>
    <definedName name="_xlnm.Print_Titles" localSheetId="10">'Sesamum'!$A:$C,'Sesamum'!$3:$4</definedName>
    <definedName name="_xlnm.Print_Titles" localSheetId="11">'Soyabean'!$A:$C,'Soyabean'!$3:$4</definedName>
    <definedName name="_xlnm.Print_Titles" localSheetId="24">'Sugarcane'!$A:$C,'Sugarcane'!$3:$4</definedName>
    <definedName name="_xlnm.Print_Titles" localSheetId="12">'Sunflower'!$A:$C,'Sunflower'!$3:$4</definedName>
    <definedName name="_xlnm.Print_Titles" localSheetId="13">'Urad'!$A:$C,'Urad'!$3:$4</definedName>
    <definedName name="_xlnm.Print_Titles" localSheetId="26">'VFCTobacco'!$1:$5</definedName>
    <definedName name="_xlnm.Print_Titles" localSheetId="20">'Wheat'!$A:$C,'Wheat'!$3:$4</definedName>
  </definedNames>
  <calcPr fullCalcOnLoad="1"/>
</workbook>
</file>

<file path=xl/sharedStrings.xml><?xml version="1.0" encoding="utf-8"?>
<sst xmlns="http://schemas.openxmlformats.org/spreadsheetml/2006/main" count="2690" uniqueCount="191">
  <si>
    <t>DIRECTORATE OF ECONOMICS &amp; STATISTICS</t>
  </si>
  <si>
    <t>Orissa</t>
  </si>
  <si>
    <t>A1</t>
  </si>
  <si>
    <t>A2</t>
  </si>
  <si>
    <t>B1</t>
  </si>
  <si>
    <t>B2</t>
  </si>
  <si>
    <t>C1</t>
  </si>
  <si>
    <t>C2</t>
  </si>
  <si>
    <t>C3</t>
  </si>
  <si>
    <t>CROP: ARHAR</t>
  </si>
  <si>
    <t>Sl no</t>
  </si>
  <si>
    <r>
      <t>I</t>
    </r>
    <r>
      <rPr>
        <sz val="11"/>
        <rFont val="Bookman Old Style"/>
        <family val="1"/>
      </rPr>
      <t>-1.1</t>
    </r>
  </si>
  <si>
    <t>C2 Revised</t>
  </si>
  <si>
    <t>Value of Main Product (Rs./Hectare)</t>
  </si>
  <si>
    <t>Value of By- Product (Rs./Hectare)</t>
  </si>
  <si>
    <t>Material &amp; Labour Input/Hectare of</t>
  </si>
  <si>
    <t>Seed (Kg.)</t>
  </si>
  <si>
    <t>Fertilizer (Kg. Nutrients)</t>
  </si>
  <si>
    <t>Manure (Qtl.)</t>
  </si>
  <si>
    <t>Human Labour* (Man Hrs.)</t>
  </si>
  <si>
    <t>Animal Labour (Pair Hrs.)</t>
  </si>
  <si>
    <t>Rate per Unit (Rs.)</t>
  </si>
  <si>
    <t>Human Labour (Man Hrs.)</t>
  </si>
  <si>
    <t>Number of Holdings in Sample</t>
  </si>
  <si>
    <t>Number of Tehsils in Sample</t>
  </si>
  <si>
    <t>Derived Yield (Qtl./Hectare)</t>
  </si>
  <si>
    <t>Casual</t>
  </si>
  <si>
    <t>Attached</t>
  </si>
  <si>
    <t>Family</t>
  </si>
  <si>
    <t>Total</t>
  </si>
  <si>
    <t>II</t>
  </si>
  <si>
    <t>Operational Cost</t>
  </si>
  <si>
    <t>Human Labour</t>
  </si>
  <si>
    <t>Animal Labour</t>
  </si>
  <si>
    <t>Hired</t>
  </si>
  <si>
    <t>Owned</t>
  </si>
  <si>
    <t>Machine Labour</t>
  </si>
  <si>
    <t>Seed</t>
  </si>
  <si>
    <t>Fertilizer &amp; Manure</t>
  </si>
  <si>
    <t>Fertilizer</t>
  </si>
  <si>
    <t>Manure</t>
  </si>
  <si>
    <t>Insecticides</t>
  </si>
  <si>
    <t>Irrigation Charges</t>
  </si>
  <si>
    <t>Interest on Working Capital</t>
  </si>
  <si>
    <t>Fixed Costs</t>
  </si>
  <si>
    <t>Rental Value of Owned Land</t>
  </si>
  <si>
    <t>Rent Paid For Leased-in-Land</t>
  </si>
  <si>
    <t>Land Revenue, Taxes, Cesses</t>
  </si>
  <si>
    <t>Depreciation on Implements &amp; Farm Building</t>
  </si>
  <si>
    <t>Interest on Fixed Capital</t>
  </si>
  <si>
    <t>Cost of Cultivation (Rs./Hectare)</t>
  </si>
  <si>
    <t>Cost of Production (Rs./Qtl)</t>
  </si>
  <si>
    <t>Implicit Rate (Rs./Qtl.)</t>
  </si>
  <si>
    <t>Miscellaneous</t>
  </si>
  <si>
    <t>Items                          States</t>
  </si>
  <si>
    <t>ESTIMATES OF COST OF CULTIVATION/PRODUCTION 
&amp; RELATED DATA</t>
  </si>
  <si>
    <t>CROP: Bajra</t>
  </si>
  <si>
    <t>Rajasthan</t>
  </si>
  <si>
    <t>11.1.1</t>
  </si>
  <si>
    <t>11.1.2</t>
  </si>
  <si>
    <t>11.1.3</t>
  </si>
  <si>
    <t>11.1.4</t>
  </si>
  <si>
    <t>11.2.1</t>
  </si>
  <si>
    <t>11.2.2</t>
  </si>
  <si>
    <t>11.2.3</t>
  </si>
  <si>
    <t>11.3.1</t>
  </si>
  <si>
    <t>11.3.2</t>
  </si>
  <si>
    <t>11.3.3</t>
  </si>
  <si>
    <t>11.5.1</t>
  </si>
  <si>
    <t>11.5.2</t>
  </si>
  <si>
    <t>11.5.3</t>
  </si>
  <si>
    <t>Total Cost [11+12]</t>
  </si>
  <si>
    <t>CROP: Cotton</t>
  </si>
  <si>
    <t>CROP: Groundnut</t>
  </si>
  <si>
    <t>CROP: Jowar</t>
  </si>
  <si>
    <t>CROP: Maize</t>
  </si>
  <si>
    <t>CROP: Moong</t>
  </si>
  <si>
    <t>CROP: Nigerseed</t>
  </si>
  <si>
    <t>CROP: Paddy</t>
  </si>
  <si>
    <t>*Break-Up Human Labour Hours:-</t>
  </si>
  <si>
    <t>CROP: Urad</t>
  </si>
  <si>
    <t>CROP: Soyabean</t>
  </si>
  <si>
    <t>CROP: Sunflower</t>
  </si>
  <si>
    <t>CROP: Sesamum</t>
  </si>
  <si>
    <t>CROP: Ragi</t>
  </si>
  <si>
    <t>CROP: Barley</t>
  </si>
  <si>
    <t>Bihar</t>
  </si>
  <si>
    <t>Jharkhand</t>
  </si>
  <si>
    <t>Karnataka</t>
  </si>
  <si>
    <t>CROP: Gram</t>
  </si>
  <si>
    <t>CROP: Lentil</t>
  </si>
  <si>
    <t>CROP: Peas</t>
  </si>
  <si>
    <t>Assam</t>
  </si>
  <si>
    <t>Gujarat</t>
  </si>
  <si>
    <t>Haryana</t>
  </si>
  <si>
    <t>CROP: Rapeseed &amp; Mustard</t>
  </si>
  <si>
    <t>CROP: Safflower</t>
  </si>
  <si>
    <t>Punjab</t>
  </si>
  <si>
    <t>Andhra Pradesh</t>
  </si>
  <si>
    <t>Chhatisgarh</t>
  </si>
  <si>
    <t>Tamil Nadu</t>
  </si>
  <si>
    <t>Maharashtra</t>
  </si>
  <si>
    <t>Madhya Pradesh</t>
  </si>
  <si>
    <t>Kerala</t>
  </si>
  <si>
    <t>Uttar Pradesh</t>
  </si>
  <si>
    <t>Himachal Pradesh</t>
  </si>
  <si>
    <t>Uttarakhand</t>
  </si>
  <si>
    <t>West Bengal</t>
  </si>
  <si>
    <t>CROP: Coconut</t>
  </si>
  <si>
    <t>Sl No</t>
  </si>
  <si>
    <t>Age Group (in years)</t>
  </si>
  <si>
    <t>0-1</t>
  </si>
  <si>
    <t>2-3</t>
  </si>
  <si>
    <t>4-7</t>
  </si>
  <si>
    <t>8-50</t>
  </si>
  <si>
    <t>(Maintenance cost excluding establishment cost)</t>
  </si>
  <si>
    <t>Establishment cost (annuity) (Rs./Hectare)</t>
  </si>
  <si>
    <t>Cost of Production (Rs./Nut)</t>
  </si>
  <si>
    <t>Total Cost of Production (Rs./Nut)</t>
  </si>
  <si>
    <t>(Maintenance cost inluding establishment cost)</t>
  </si>
  <si>
    <t>Material &amp; Labour Input per Hectare of</t>
  </si>
  <si>
    <t>Derived Yield (Nuts/Hectare)</t>
  </si>
  <si>
    <t>12.1.1</t>
  </si>
  <si>
    <t>12.1.2</t>
  </si>
  <si>
    <t>12.1.3</t>
  </si>
  <si>
    <t>12.1.4</t>
  </si>
  <si>
    <t>12.2.1</t>
  </si>
  <si>
    <t>12.2.2</t>
  </si>
  <si>
    <t>12.2.3</t>
  </si>
  <si>
    <t>12.3.1</t>
  </si>
  <si>
    <t>12.3.2</t>
  </si>
  <si>
    <t>12.3.3</t>
  </si>
  <si>
    <t>12.5.1</t>
  </si>
  <si>
    <t>12.5.2</t>
  </si>
  <si>
    <t>12.5.3</t>
  </si>
  <si>
    <t>Total Cost [12+13]</t>
  </si>
  <si>
    <t>CROP: Jute</t>
  </si>
  <si>
    <t>CROP: Onion</t>
  </si>
  <si>
    <t>CROP: Sugarcane</t>
  </si>
  <si>
    <t>CROP: Potato</t>
  </si>
  <si>
    <t>CROP: Wheat</t>
  </si>
  <si>
    <t>Item wise Breakup of Cost of Cultivation
(Rs. per Hectare)</t>
  </si>
  <si>
    <t>Seed (Qtl.)</t>
  </si>
  <si>
    <t xml:space="preserve"> </t>
  </si>
  <si>
    <t>CROP: V.F.C TOBACCO</t>
  </si>
  <si>
    <t>Items</t>
  </si>
  <si>
    <t>Light Soil</t>
  </si>
  <si>
    <t>Black Soil</t>
  </si>
  <si>
    <t>All Soil</t>
  </si>
  <si>
    <t>Cost of Cultivation for Gross Product (Rs./Hectare)</t>
  </si>
  <si>
    <t>Cost of Production for Main Product (Rs./Qtl)</t>
  </si>
  <si>
    <r>
      <t xml:space="preserve">*Break-Up Human Labour Hours:-
</t>
    </r>
    <r>
      <rPr>
        <sz val="11"/>
        <rFont val="Bookman Old Style"/>
        <family val="1"/>
      </rPr>
      <t>(Based on cost of cultivation of main product)</t>
    </r>
  </si>
  <si>
    <t>Item wise Breakup of Cost of Cultivation (Rs. per Hectare)</t>
  </si>
  <si>
    <t>Cost on Field</t>
  </si>
  <si>
    <t>8.1.1.1</t>
  </si>
  <si>
    <t>8.1.1.2</t>
  </si>
  <si>
    <t>8.1.1.3</t>
  </si>
  <si>
    <t>8.1.1.4</t>
  </si>
  <si>
    <t>8.1.2.1</t>
  </si>
  <si>
    <t>8.1.2.2</t>
  </si>
  <si>
    <t>8.1.2.3</t>
  </si>
  <si>
    <t>8.1.3.1</t>
  </si>
  <si>
    <t>8.1.3.2</t>
  </si>
  <si>
    <t>8.1.3.3</t>
  </si>
  <si>
    <t>8.1.4</t>
  </si>
  <si>
    <t>8.1.5.1</t>
  </si>
  <si>
    <t>8.1.5.2</t>
  </si>
  <si>
    <t>8.1.5.3</t>
  </si>
  <si>
    <t>8.1.6</t>
  </si>
  <si>
    <t>8.1.7</t>
  </si>
  <si>
    <t>Operational Cost on Curing</t>
  </si>
  <si>
    <t>8.2.1.1</t>
  </si>
  <si>
    <t>8.2.1.2</t>
  </si>
  <si>
    <t>8.2.1.3</t>
  </si>
  <si>
    <t>8.2.1.4</t>
  </si>
  <si>
    <t>8.2.2</t>
  </si>
  <si>
    <t>Fuel</t>
  </si>
  <si>
    <t>8.2.3</t>
  </si>
  <si>
    <t>Bamboo</t>
  </si>
  <si>
    <t>8.2.4</t>
  </si>
  <si>
    <t>Tevine</t>
  </si>
  <si>
    <t>8.2.5</t>
  </si>
  <si>
    <t>Bags</t>
  </si>
  <si>
    <t>8.2.6</t>
  </si>
  <si>
    <t>Others</t>
  </si>
  <si>
    <t>8.2.7</t>
  </si>
  <si>
    <t>Total Cost [8+9]</t>
  </si>
  <si>
    <t>YEAR: 2008-09</t>
  </si>
  <si>
    <t xml:space="preserve">    </t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</si>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</sst>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b/>
      <sz val="10"/>
      <name val="Arial"/>
      <family val="0"/>
    </font>
    <font>
      <b/>
      <sz val="11"/>
      <color indexed="12"/>
      <name val="Bookman Old Style"/>
      <family val="1"/>
    </font>
    <font>
      <sz val="12"/>
      <name val="Bookman Old Style"/>
      <family val="1"/>
    </font>
    <font>
      <sz val="12"/>
      <color indexed="63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sz val="9"/>
      <name val="Bookman Old Style"/>
      <family val="1"/>
    </font>
    <font>
      <b/>
      <sz val="12"/>
      <color indexed="12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63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top" indent="1"/>
    </xf>
    <xf numFmtId="0" fontId="4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2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2" fontId="4" fillId="0" borderId="17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2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16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3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2" fontId="8" fillId="0" borderId="12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0" fontId="8" fillId="0" borderId="22" xfId="0" applyFont="1" applyBorder="1" applyAlignment="1">
      <alignment/>
    </xf>
    <xf numFmtId="2" fontId="10" fillId="0" borderId="11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1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12" fillId="0" borderId="22" xfId="0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2" fontId="13" fillId="0" borderId="12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/>
    </xf>
    <xf numFmtId="2" fontId="15" fillId="0" borderId="11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/>
    </xf>
    <xf numFmtId="2" fontId="8" fillId="0" borderId="18" xfId="0" applyNumberFormat="1" applyFont="1" applyBorder="1" applyAlignment="1">
      <alignment horizontal="right"/>
    </xf>
    <xf numFmtId="0" fontId="16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2" fontId="18" fillId="0" borderId="11" xfId="0" applyNumberFormat="1" applyFont="1" applyBorder="1" applyAlignment="1">
      <alignment/>
    </xf>
    <xf numFmtId="2" fontId="18" fillId="0" borderId="13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2" fontId="19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18" fillId="0" borderId="13" xfId="0" applyNumberFormat="1" applyFont="1" applyBorder="1" applyAlignment="1">
      <alignment horizontal="right"/>
    </xf>
    <xf numFmtId="2" fontId="18" fillId="0" borderId="11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2" fontId="19" fillId="0" borderId="12" xfId="0" applyNumberFormat="1" applyFont="1" applyBorder="1" applyAlignment="1">
      <alignment horizontal="right"/>
    </xf>
    <xf numFmtId="2" fontId="17" fillId="0" borderId="12" xfId="0" applyNumberFormat="1" applyFont="1" applyBorder="1" applyAlignment="1">
      <alignment horizontal="right"/>
    </xf>
    <xf numFmtId="2" fontId="20" fillId="0" borderId="12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0" fontId="18" fillId="0" borderId="13" xfId="0" applyFont="1" applyBorder="1" applyAlignment="1">
      <alignment/>
    </xf>
    <xf numFmtId="2" fontId="18" fillId="0" borderId="12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/>
    </xf>
    <xf numFmtId="1" fontId="18" fillId="0" borderId="13" xfId="0" applyNumberFormat="1" applyFont="1" applyBorder="1" applyAlignment="1">
      <alignment horizontal="right"/>
    </xf>
    <xf numFmtId="1" fontId="18" fillId="0" borderId="12" xfId="0" applyNumberFormat="1" applyFont="1" applyBorder="1" applyAlignment="1">
      <alignment horizontal="right"/>
    </xf>
    <xf numFmtId="0" fontId="18" fillId="0" borderId="22" xfId="0" applyFont="1" applyBorder="1" applyAlignment="1">
      <alignment/>
    </xf>
    <xf numFmtId="2" fontId="17" fillId="0" borderId="11" xfId="0" applyNumberFormat="1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right"/>
    </xf>
    <xf numFmtId="2" fontId="17" fillId="0" borderId="13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2" fontId="4" fillId="0" borderId="18" xfId="0" applyNumberFormat="1" applyFont="1" applyBorder="1" applyAlignment="1">
      <alignment horizontal="left" vertical="center" indent="2"/>
    </xf>
    <xf numFmtId="0" fontId="4" fillId="0" borderId="19" xfId="0" applyFont="1" applyBorder="1" applyAlignment="1">
      <alignment horizontal="left" indent="2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left" vertical="center" indent="2"/>
    </xf>
    <xf numFmtId="0" fontId="4" fillId="0" borderId="17" xfId="0" applyFont="1" applyBorder="1" applyAlignment="1">
      <alignment horizontal="left" indent="2"/>
    </xf>
    <xf numFmtId="2" fontId="4" fillId="0" borderId="14" xfId="0" applyNumberFormat="1" applyFont="1" applyBorder="1" applyAlignment="1">
      <alignment horizontal="left" vertical="center" indent="2"/>
    </xf>
    <xf numFmtId="0" fontId="4" fillId="0" borderId="15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left" vertical="center" indent="2"/>
    </xf>
    <xf numFmtId="0" fontId="4" fillId="0" borderId="10" xfId="0" applyFont="1" applyBorder="1" applyAlignment="1">
      <alignment horizontal="left" indent="2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indent="4"/>
    </xf>
    <xf numFmtId="0" fontId="3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right" vertical="center"/>
    </xf>
    <xf numFmtId="2" fontId="3" fillId="0" borderId="18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2" fontId="4" fillId="0" borderId="18" xfId="0" applyNumberFormat="1" applyFont="1" applyFill="1" applyBorder="1" applyAlignment="1">
      <alignment horizontal="right" vertical="center"/>
    </xf>
    <xf numFmtId="2" fontId="4" fillId="0" borderId="19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left" vertical="center" indent="2"/>
    </xf>
    <xf numFmtId="0" fontId="4" fillId="0" borderId="19" xfId="0" applyFont="1" applyFill="1" applyBorder="1" applyAlignment="1">
      <alignment horizontal="left" indent="2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 vertical="center" indent="2"/>
    </xf>
    <xf numFmtId="0" fontId="4" fillId="0" borderId="17" xfId="0" applyFont="1" applyFill="1" applyBorder="1" applyAlignment="1">
      <alignment horizontal="left" indent="2"/>
    </xf>
    <xf numFmtId="2" fontId="4" fillId="0" borderId="14" xfId="0" applyNumberFormat="1" applyFont="1" applyFill="1" applyBorder="1" applyAlignment="1">
      <alignment horizontal="left" vertical="center" indent="2"/>
    </xf>
    <xf numFmtId="0" fontId="4" fillId="0" borderId="15" xfId="0" applyFont="1" applyFill="1" applyBorder="1" applyAlignment="1">
      <alignment horizontal="left" indent="2"/>
    </xf>
    <xf numFmtId="2" fontId="4" fillId="0" borderId="10" xfId="0" applyNumberFormat="1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indent="2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indent="4"/>
    </xf>
    <xf numFmtId="0" fontId="3" fillId="0" borderId="0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2" fontId="3" fillId="0" borderId="24" xfId="0" applyNumberFormat="1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indent="4"/>
    </xf>
    <xf numFmtId="0" fontId="3" fillId="0" borderId="22" xfId="0" applyFont="1" applyFill="1" applyBorder="1" applyAlignment="1">
      <alignment horizontal="left" vertical="top" indent="4"/>
    </xf>
    <xf numFmtId="0" fontId="3" fillId="0" borderId="21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left" vertical="center" indent="2"/>
    </xf>
    <xf numFmtId="0" fontId="4" fillId="0" borderId="0" xfId="0" applyFont="1" applyBorder="1" applyAlignment="1">
      <alignment horizontal="left" indent="2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left" vertical="center" indent="2"/>
    </xf>
    <xf numFmtId="0" fontId="4" fillId="0" borderId="24" xfId="0" applyFont="1" applyBorder="1" applyAlignment="1">
      <alignment horizontal="left" indent="2"/>
    </xf>
    <xf numFmtId="2" fontId="4" fillId="0" borderId="0" xfId="0" applyNumberFormat="1" applyFont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3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2543175</xdr:colOff>
      <xdr:row>3</xdr:row>
      <xdr:rowOff>142875</xdr:rowOff>
    </xdr:from>
    <xdr:to>
      <xdr:col>2</xdr:col>
      <xdr:colOff>142875</xdr:colOff>
      <xdr:row>3</xdr:row>
      <xdr:rowOff>342900</xdr:rowOff>
    </xdr:to>
    <xdr:sp>
      <xdr:nvSpPr>
        <xdr:cNvPr id="2" name="AutoShape 4"/>
        <xdr:cNvSpPr>
          <a:spLocks/>
        </xdr:cNvSpPr>
      </xdr:nvSpPr>
      <xdr:spPr>
        <a:xfrm>
          <a:off x="3171825" y="10096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19050</xdr:rowOff>
    </xdr:from>
    <xdr:to>
      <xdr:col>1</xdr:col>
      <xdr:colOff>1171575</xdr:colOff>
      <xdr:row>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571625" y="885825"/>
          <a:ext cx="228600" cy="3143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2590800</xdr:colOff>
      <xdr:row>3</xdr:row>
      <xdr:rowOff>133350</xdr:rowOff>
    </xdr:from>
    <xdr:to>
      <xdr:col>2</xdr:col>
      <xdr:colOff>219075</xdr:colOff>
      <xdr:row>3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3219450" y="1000125"/>
          <a:ext cx="371475" cy="2286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2743200</xdr:colOff>
      <xdr:row>3</xdr:row>
      <xdr:rowOff>95250</xdr:rowOff>
    </xdr:from>
    <xdr:to>
      <xdr:col>2</xdr:col>
      <xdr:colOff>342900</xdr:colOff>
      <xdr:row>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371850" y="962025"/>
          <a:ext cx="342900" cy="200025"/>
        </a:xfrm>
        <a:prstGeom prst="rightArrow">
          <a:avLst>
            <a:gd name="adj" fmla="val 25398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2733675</xdr:colOff>
      <xdr:row>3</xdr:row>
      <xdr:rowOff>114300</xdr:rowOff>
    </xdr:from>
    <xdr:to>
      <xdr:col>2</xdr:col>
      <xdr:colOff>333375</xdr:colOff>
      <xdr:row>3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3362325" y="98107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</xdr:row>
      <xdr:rowOff>38100</xdr:rowOff>
    </xdr:from>
    <xdr:to>
      <xdr:col>1</xdr:col>
      <xdr:colOff>1152525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90675" y="904875"/>
          <a:ext cx="190500" cy="266700"/>
        </a:xfrm>
        <a:prstGeom prst="downArrow">
          <a:avLst>
            <a:gd name="adj" fmla="val 24699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133350</xdr:rowOff>
    </xdr:from>
    <xdr:to>
      <xdr:col>2</xdr:col>
      <xdr:colOff>390525</xdr:colOff>
      <xdr:row>3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419475" y="100012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85725</xdr:rowOff>
    </xdr:from>
    <xdr:to>
      <xdr:col>2</xdr:col>
      <xdr:colOff>371475</xdr:colOff>
      <xdr:row>3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3400425" y="9525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</xdr:row>
      <xdr:rowOff>123825</xdr:rowOff>
    </xdr:from>
    <xdr:to>
      <xdr:col>2</xdr:col>
      <xdr:colOff>523875</xdr:colOff>
      <xdr:row>3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3552825" y="9906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123825</xdr:rowOff>
    </xdr:from>
    <xdr:to>
      <xdr:col>2</xdr:col>
      <xdr:colOff>371475</xdr:colOff>
      <xdr:row>3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3390900" y="9906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19050</xdr:rowOff>
    </xdr:from>
    <xdr:to>
      <xdr:col>1</xdr:col>
      <xdr:colOff>1133475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71625" y="885825"/>
          <a:ext cx="190500" cy="13335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</xdr:row>
      <xdr:rowOff>47625</xdr:rowOff>
    </xdr:from>
    <xdr:to>
      <xdr:col>2</xdr:col>
      <xdr:colOff>438150</xdr:colOff>
      <xdr:row>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467100" y="914400"/>
          <a:ext cx="342900" cy="95250"/>
        </a:xfrm>
        <a:prstGeom prst="rightArrow">
          <a:avLst>
            <a:gd name="adj" fmla="val 2583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2695575</xdr:colOff>
      <xdr:row>3</xdr:row>
      <xdr:rowOff>123825</xdr:rowOff>
    </xdr:from>
    <xdr:to>
      <xdr:col>2</xdr:col>
      <xdr:colOff>295275</xdr:colOff>
      <xdr:row>3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3324225" y="9906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28575</xdr:rowOff>
    </xdr:from>
    <xdr:to>
      <xdr:col>1</xdr:col>
      <xdr:colOff>1095375</xdr:colOff>
      <xdr:row>3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571625" y="895350"/>
          <a:ext cx="152400" cy="2381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2733675</xdr:colOff>
      <xdr:row>3</xdr:row>
      <xdr:rowOff>123825</xdr:rowOff>
    </xdr:from>
    <xdr:to>
      <xdr:col>2</xdr:col>
      <xdr:colOff>333375</xdr:colOff>
      <xdr:row>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362325" y="990600"/>
          <a:ext cx="342900" cy="1714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3</xdr:row>
      <xdr:rowOff>161925</xdr:rowOff>
    </xdr:from>
    <xdr:to>
      <xdr:col>2</xdr:col>
      <xdr:colOff>285750</xdr:colOff>
      <xdr:row>3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3314700" y="10287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76200</xdr:rowOff>
    </xdr:from>
    <xdr:to>
      <xdr:col>2</xdr:col>
      <xdr:colOff>381000</xdr:colOff>
      <xdr:row>3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3409950" y="94297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1905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</xdr:row>
      <xdr:rowOff>28575</xdr:rowOff>
    </xdr:from>
    <xdr:to>
      <xdr:col>2</xdr:col>
      <xdr:colOff>495300</xdr:colOff>
      <xdr:row>3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286125" y="895350"/>
          <a:ext cx="419100" cy="1619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28575</xdr:rowOff>
    </xdr:from>
    <xdr:to>
      <xdr:col>2</xdr:col>
      <xdr:colOff>485775</xdr:colOff>
      <xdr:row>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390900" y="1123950"/>
          <a:ext cx="304800" cy="1524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43</xdr:row>
      <xdr:rowOff>28575</xdr:rowOff>
    </xdr:from>
    <xdr:to>
      <xdr:col>2</xdr:col>
      <xdr:colOff>485775</xdr:colOff>
      <xdr:row>43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390900" y="8829675"/>
          <a:ext cx="304800" cy="1524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152400</xdr:rowOff>
    </xdr:from>
    <xdr:to>
      <xdr:col>2</xdr:col>
      <xdr:colOff>361950</xdr:colOff>
      <xdr:row>3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3390900" y="101917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76200</xdr:rowOff>
    </xdr:from>
    <xdr:to>
      <xdr:col>2</xdr:col>
      <xdr:colOff>361950</xdr:colOff>
      <xdr:row>3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3390900" y="94297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3</xdr:row>
      <xdr:rowOff>85725</xdr:rowOff>
    </xdr:from>
    <xdr:to>
      <xdr:col>1</xdr:col>
      <xdr:colOff>1095375</xdr:colOff>
      <xdr:row>3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1533525" y="952500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2628900</xdr:colOff>
      <xdr:row>3</xdr:row>
      <xdr:rowOff>95250</xdr:rowOff>
    </xdr:from>
    <xdr:to>
      <xdr:col>2</xdr:col>
      <xdr:colOff>228600</xdr:colOff>
      <xdr:row>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257550" y="96202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85725</xdr:rowOff>
    </xdr:from>
    <xdr:to>
      <xdr:col>1</xdr:col>
      <xdr:colOff>1104900</xdr:colOff>
      <xdr:row>3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1543050" y="952500"/>
          <a:ext cx="190500" cy="266700"/>
        </a:xfrm>
        <a:prstGeom prst="downArrow">
          <a:avLst>
            <a:gd name="adj" fmla="val 24699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2695575</xdr:colOff>
      <xdr:row>3</xdr:row>
      <xdr:rowOff>123825</xdr:rowOff>
    </xdr:from>
    <xdr:to>
      <xdr:col>2</xdr:col>
      <xdr:colOff>304800</xdr:colOff>
      <xdr:row>3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3324225" y="990600"/>
          <a:ext cx="333375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</xdr:row>
      <xdr:rowOff>104775</xdr:rowOff>
    </xdr:from>
    <xdr:to>
      <xdr:col>2</xdr:col>
      <xdr:colOff>552450</xdr:colOff>
      <xdr:row>3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390900" y="9715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19050</xdr:rowOff>
    </xdr:from>
    <xdr:to>
      <xdr:col>1</xdr:col>
      <xdr:colOff>1152525</xdr:colOff>
      <xdr:row>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571625" y="885825"/>
          <a:ext cx="209550" cy="3143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9525</xdr:rowOff>
    </xdr:from>
    <xdr:to>
      <xdr:col>2</xdr:col>
      <xdr:colOff>447675</xdr:colOff>
      <xdr:row>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3409950" y="876300"/>
          <a:ext cx="409575" cy="2095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75" zoomScaleNormal="80" zoomScaleSheetLayoutView="75" zoomScalePageLayoutView="0" workbookViewId="0" topLeftCell="A15">
      <selection activeCell="B9" sqref="B9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421875" style="10" customWidth="1"/>
    <col min="5" max="5" width="12.00390625" style="10" customWidth="1"/>
    <col min="6" max="6" width="13.421875" style="11" customWidth="1"/>
    <col min="7" max="7" width="13.140625" style="11" customWidth="1"/>
    <col min="8" max="8" width="12.7109375" style="11" customWidth="1"/>
    <col min="9" max="9" width="15.140625" style="11" customWidth="1"/>
    <col min="10" max="10" width="11.57421875" style="11" customWidth="1"/>
    <col min="11" max="11" width="12.7109375" style="11" customWidth="1"/>
    <col min="12" max="12" width="14.00390625" style="11" customWidth="1"/>
    <col min="13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9</v>
      </c>
      <c r="C3" s="45" t="s">
        <v>187</v>
      </c>
      <c r="D3" s="9"/>
      <c r="E3" s="9"/>
    </row>
    <row r="4" spans="1:12" s="12" customFormat="1" ht="30">
      <c r="A4" s="2" t="s">
        <v>10</v>
      </c>
      <c r="B4" s="215" t="s">
        <v>54</v>
      </c>
      <c r="C4" s="215"/>
      <c r="D4" s="2" t="s">
        <v>98</v>
      </c>
      <c r="E4" s="2" t="s">
        <v>86</v>
      </c>
      <c r="F4" s="2" t="s">
        <v>93</v>
      </c>
      <c r="G4" s="2" t="s">
        <v>102</v>
      </c>
      <c r="H4" s="2" t="s">
        <v>88</v>
      </c>
      <c r="I4" s="2" t="s">
        <v>101</v>
      </c>
      <c r="J4" s="2" t="s">
        <v>1</v>
      </c>
      <c r="K4" s="2" t="s">
        <v>100</v>
      </c>
      <c r="L4" s="2" t="s">
        <v>104</v>
      </c>
    </row>
    <row r="5" spans="1:12" ht="15" customHeight="1">
      <c r="A5" s="26" t="s">
        <v>11</v>
      </c>
      <c r="B5" s="16" t="s">
        <v>50</v>
      </c>
      <c r="C5" s="17" t="s">
        <v>2</v>
      </c>
      <c r="D5" s="121">
        <v>12587.15</v>
      </c>
      <c r="E5" s="121">
        <v>5278.82</v>
      </c>
      <c r="F5" s="121">
        <v>11063.06</v>
      </c>
      <c r="G5" s="121">
        <v>5864.3</v>
      </c>
      <c r="H5" s="157">
        <v>8288.66</v>
      </c>
      <c r="I5" s="121">
        <v>14387.12</v>
      </c>
      <c r="J5" s="28">
        <v>4317.56</v>
      </c>
      <c r="K5" s="157">
        <v>8518.82</v>
      </c>
      <c r="L5" s="121">
        <v>5936.05</v>
      </c>
    </row>
    <row r="6" spans="1:12" ht="15.75">
      <c r="A6" s="3">
        <v>1.2</v>
      </c>
      <c r="B6" s="16"/>
      <c r="C6" s="17" t="s">
        <v>3</v>
      </c>
      <c r="D6" s="121">
        <v>12587.15</v>
      </c>
      <c r="E6" s="121">
        <v>5278.82</v>
      </c>
      <c r="F6" s="121">
        <v>11193.54</v>
      </c>
      <c r="G6" s="121">
        <v>5864.3</v>
      </c>
      <c r="H6" s="121">
        <v>8288.66</v>
      </c>
      <c r="I6" s="121">
        <v>14439.09</v>
      </c>
      <c r="J6" s="28">
        <v>4317.56</v>
      </c>
      <c r="K6" s="121">
        <v>8518.82</v>
      </c>
      <c r="L6" s="121">
        <v>5943.01</v>
      </c>
    </row>
    <row r="7" spans="1:12" ht="15.75">
      <c r="A7" s="3">
        <v>1.3</v>
      </c>
      <c r="B7" s="18"/>
      <c r="C7" s="17" t="s">
        <v>4</v>
      </c>
      <c r="D7" s="121">
        <v>14385.01</v>
      </c>
      <c r="E7" s="121">
        <v>6448.54</v>
      </c>
      <c r="F7" s="121">
        <v>12164.74</v>
      </c>
      <c r="G7" s="121">
        <v>6682.23</v>
      </c>
      <c r="H7" s="121">
        <v>9048.76</v>
      </c>
      <c r="I7" s="121">
        <v>17901.5</v>
      </c>
      <c r="J7" s="28">
        <v>5279.13</v>
      </c>
      <c r="K7" s="121">
        <v>9783.33</v>
      </c>
      <c r="L7" s="121">
        <v>10189.28</v>
      </c>
    </row>
    <row r="8" spans="1:12" ht="15.75">
      <c r="A8" s="3">
        <v>1.4</v>
      </c>
      <c r="B8" s="18"/>
      <c r="C8" s="17" t="s">
        <v>5</v>
      </c>
      <c r="D8" s="121">
        <v>19707.14</v>
      </c>
      <c r="E8" s="121">
        <v>12270.79</v>
      </c>
      <c r="F8" s="121">
        <v>17276.63</v>
      </c>
      <c r="G8" s="121">
        <v>11884.51</v>
      </c>
      <c r="H8" s="121">
        <v>14224.19</v>
      </c>
      <c r="I8" s="121">
        <v>22578.8</v>
      </c>
      <c r="J8" s="28">
        <v>8476.24</v>
      </c>
      <c r="K8" s="121">
        <v>12206.89</v>
      </c>
      <c r="L8" s="121">
        <v>19225.7</v>
      </c>
    </row>
    <row r="9" spans="1:12" ht="15.75">
      <c r="A9" s="3">
        <v>1.5</v>
      </c>
      <c r="B9" s="18"/>
      <c r="C9" s="17" t="s">
        <v>6</v>
      </c>
      <c r="D9" s="121">
        <v>18849.51</v>
      </c>
      <c r="E9" s="121">
        <v>8839.98</v>
      </c>
      <c r="F9" s="121">
        <v>14440.02</v>
      </c>
      <c r="G9" s="121">
        <v>9002.64</v>
      </c>
      <c r="H9" s="121">
        <v>11353.25</v>
      </c>
      <c r="I9" s="121">
        <v>20592.95</v>
      </c>
      <c r="J9" s="28">
        <v>7501.17</v>
      </c>
      <c r="K9" s="121">
        <v>13781.91</v>
      </c>
      <c r="L9" s="121">
        <v>14040.32</v>
      </c>
    </row>
    <row r="10" spans="1:12" ht="15.75">
      <c r="A10" s="3">
        <v>1.6</v>
      </c>
      <c r="B10" s="18"/>
      <c r="C10" s="17" t="s">
        <v>7</v>
      </c>
      <c r="D10" s="121">
        <v>24171.65</v>
      </c>
      <c r="E10" s="121">
        <v>14662.23</v>
      </c>
      <c r="F10" s="144">
        <v>19551.9</v>
      </c>
      <c r="G10" s="121">
        <v>14204.92</v>
      </c>
      <c r="H10" s="144">
        <v>16528.68</v>
      </c>
      <c r="I10" s="144">
        <v>25270.26</v>
      </c>
      <c r="J10" s="29">
        <v>10698.29</v>
      </c>
      <c r="K10" s="144">
        <v>16205.47</v>
      </c>
      <c r="L10" s="144">
        <v>23076.74</v>
      </c>
    </row>
    <row r="11" spans="1:12" ht="15.75">
      <c r="A11" s="4">
        <v>1.7</v>
      </c>
      <c r="B11" s="19"/>
      <c r="C11" s="20" t="s">
        <v>12</v>
      </c>
      <c r="D11" s="121">
        <v>24171.65</v>
      </c>
      <c r="E11" s="122">
        <v>14813.3</v>
      </c>
      <c r="F11" s="149">
        <v>19561.88</v>
      </c>
      <c r="G11" s="122">
        <v>14204.92</v>
      </c>
      <c r="H11" s="145">
        <v>16528.68</v>
      </c>
      <c r="I11" s="149">
        <v>25426.13</v>
      </c>
      <c r="J11" s="152">
        <v>10914.54</v>
      </c>
      <c r="K11" s="145">
        <v>16205.47</v>
      </c>
      <c r="L11" s="149">
        <v>24021.2</v>
      </c>
    </row>
    <row r="12" spans="1:12" ht="15.75">
      <c r="A12" s="5">
        <v>2.1</v>
      </c>
      <c r="B12" s="14" t="s">
        <v>51</v>
      </c>
      <c r="C12" s="15" t="s">
        <v>2</v>
      </c>
      <c r="D12" s="123">
        <v>1955.65</v>
      </c>
      <c r="E12" s="123">
        <v>544.27</v>
      </c>
      <c r="F12" s="123">
        <v>1070.27</v>
      </c>
      <c r="G12" s="123">
        <v>833.54</v>
      </c>
      <c r="H12" s="123">
        <v>1077.18</v>
      </c>
      <c r="I12" s="123">
        <v>1579.81</v>
      </c>
      <c r="J12" s="30">
        <v>903.26</v>
      </c>
      <c r="K12" s="123">
        <v>2331.5</v>
      </c>
      <c r="L12" s="123">
        <v>512.53</v>
      </c>
    </row>
    <row r="13" spans="1:12" ht="15" customHeight="1">
      <c r="A13" s="3">
        <v>2.2</v>
      </c>
      <c r="B13" s="16"/>
      <c r="C13" s="17" t="s">
        <v>3</v>
      </c>
      <c r="D13" s="123">
        <v>1955.65</v>
      </c>
      <c r="E13" s="124">
        <v>544.27</v>
      </c>
      <c r="F13" s="124">
        <v>1076.01</v>
      </c>
      <c r="G13" s="124">
        <v>833.54</v>
      </c>
      <c r="H13" s="124">
        <v>1077.18</v>
      </c>
      <c r="I13" s="124">
        <v>1584.98</v>
      </c>
      <c r="J13" s="31">
        <v>903.26</v>
      </c>
      <c r="K13" s="124">
        <v>2331.5</v>
      </c>
      <c r="L13" s="124">
        <v>513.11</v>
      </c>
    </row>
    <row r="14" spans="1:12" ht="15.75">
      <c r="A14" s="3">
        <v>2.3</v>
      </c>
      <c r="B14" s="43"/>
      <c r="C14" s="17" t="s">
        <v>4</v>
      </c>
      <c r="D14" s="124">
        <v>2221.32</v>
      </c>
      <c r="E14" s="124">
        <v>649.75</v>
      </c>
      <c r="F14" s="124">
        <v>1169.38</v>
      </c>
      <c r="G14" s="124">
        <v>943.33</v>
      </c>
      <c r="H14" s="124">
        <v>1188.18</v>
      </c>
      <c r="I14" s="124">
        <v>1966.39</v>
      </c>
      <c r="J14" s="31">
        <v>1101.63</v>
      </c>
      <c r="K14" s="124">
        <v>2599.68</v>
      </c>
      <c r="L14" s="124">
        <v>851.23</v>
      </c>
    </row>
    <row r="15" spans="1:12" ht="15.75">
      <c r="A15" s="3">
        <v>2.4</v>
      </c>
      <c r="B15" s="44"/>
      <c r="C15" s="17" t="s">
        <v>5</v>
      </c>
      <c r="D15" s="124">
        <v>3031.06</v>
      </c>
      <c r="E15" s="124">
        <v>1190.38</v>
      </c>
      <c r="F15" s="124">
        <v>1644.46</v>
      </c>
      <c r="G15" s="124">
        <v>1590.31</v>
      </c>
      <c r="H15" s="124">
        <v>1821.44</v>
      </c>
      <c r="I15" s="124">
        <v>2468.62</v>
      </c>
      <c r="J15" s="31">
        <v>1727.23</v>
      </c>
      <c r="K15" s="124">
        <v>3195.66</v>
      </c>
      <c r="L15" s="124">
        <v>1606.01</v>
      </c>
    </row>
    <row r="16" spans="1:12" ht="15.75">
      <c r="A16" s="3">
        <v>2.5</v>
      </c>
      <c r="B16" s="44"/>
      <c r="C16" s="17" t="s">
        <v>6</v>
      </c>
      <c r="D16" s="124">
        <v>2860.79</v>
      </c>
      <c r="E16" s="124">
        <v>868.11</v>
      </c>
      <c r="F16" s="124">
        <v>1423.22</v>
      </c>
      <c r="G16" s="124">
        <v>1226.85</v>
      </c>
      <c r="H16" s="124">
        <v>1539.2</v>
      </c>
      <c r="I16" s="124">
        <v>2273.56</v>
      </c>
      <c r="J16" s="31">
        <v>1522.07</v>
      </c>
      <c r="K16" s="124">
        <v>3558.24</v>
      </c>
      <c r="L16" s="124">
        <v>1186.76</v>
      </c>
    </row>
    <row r="17" spans="1:12" ht="15.75">
      <c r="A17" s="3">
        <v>2.6</v>
      </c>
      <c r="B17" s="44"/>
      <c r="C17" s="17" t="s">
        <v>7</v>
      </c>
      <c r="D17" s="124">
        <v>3670.54</v>
      </c>
      <c r="E17" s="124">
        <v>1408.75</v>
      </c>
      <c r="F17" s="146">
        <v>1898.3</v>
      </c>
      <c r="G17" s="124">
        <v>1873.83</v>
      </c>
      <c r="H17" s="146">
        <v>2172.46</v>
      </c>
      <c r="I17" s="146">
        <v>2775.8</v>
      </c>
      <c r="J17" s="32">
        <v>2147.67</v>
      </c>
      <c r="K17" s="146">
        <v>4154.22</v>
      </c>
      <c r="L17" s="146">
        <v>1941.55</v>
      </c>
    </row>
    <row r="18" spans="1:12" ht="15.75">
      <c r="A18" s="3">
        <v>2.7</v>
      </c>
      <c r="B18" s="18"/>
      <c r="C18" s="21" t="s">
        <v>12</v>
      </c>
      <c r="D18" s="124">
        <v>3670.54</v>
      </c>
      <c r="E18" s="125">
        <v>1423.44</v>
      </c>
      <c r="F18" s="150">
        <v>1898.58</v>
      </c>
      <c r="G18" s="125">
        <v>1873.83</v>
      </c>
      <c r="H18" s="146">
        <v>2172.46</v>
      </c>
      <c r="I18" s="150">
        <v>2793.26</v>
      </c>
      <c r="J18" s="153">
        <v>2189.07</v>
      </c>
      <c r="K18" s="146">
        <v>4154.22</v>
      </c>
      <c r="L18" s="150">
        <v>2021.6</v>
      </c>
    </row>
    <row r="19" spans="1:12" ht="15.75">
      <c r="A19" s="4">
        <v>2.8</v>
      </c>
      <c r="B19" s="22"/>
      <c r="C19" s="23" t="s">
        <v>8</v>
      </c>
      <c r="D19" s="126">
        <v>4037.59</v>
      </c>
      <c r="E19" s="126">
        <v>1565.78</v>
      </c>
      <c r="F19" s="151">
        <v>2088.44</v>
      </c>
      <c r="G19" s="126">
        <v>2061.21</v>
      </c>
      <c r="H19" s="147">
        <v>2389.71</v>
      </c>
      <c r="I19" s="151">
        <v>3072.59</v>
      </c>
      <c r="J19" s="154">
        <v>2407.98</v>
      </c>
      <c r="K19" s="147">
        <v>4569.64</v>
      </c>
      <c r="L19" s="151">
        <v>2223.76</v>
      </c>
    </row>
    <row r="20" spans="1:12" ht="15.75">
      <c r="A20" s="7">
        <v>3</v>
      </c>
      <c r="B20" s="201" t="s">
        <v>13</v>
      </c>
      <c r="C20" s="201"/>
      <c r="D20" s="127">
        <v>17276.63</v>
      </c>
      <c r="E20" s="127">
        <v>24087.04</v>
      </c>
      <c r="F20" s="127">
        <v>28377.77</v>
      </c>
      <c r="G20" s="127">
        <v>19641.13</v>
      </c>
      <c r="H20" s="127">
        <v>22695.41</v>
      </c>
      <c r="I20" s="127">
        <v>26879.44</v>
      </c>
      <c r="J20" s="33">
        <v>12181.73</v>
      </c>
      <c r="K20" s="127">
        <v>10895.87</v>
      </c>
      <c r="L20" s="127">
        <v>28840.76</v>
      </c>
    </row>
    <row r="21" spans="1:12" ht="15.75">
      <c r="A21" s="7">
        <v>4</v>
      </c>
      <c r="B21" s="201" t="s">
        <v>14</v>
      </c>
      <c r="C21" s="214"/>
      <c r="D21" s="127">
        <v>463.83</v>
      </c>
      <c r="E21" s="127">
        <v>2335.35</v>
      </c>
      <c r="F21" s="127">
        <v>2111.81</v>
      </c>
      <c r="G21" s="127">
        <v>1167.98</v>
      </c>
      <c r="H21" s="127">
        <v>406.57</v>
      </c>
      <c r="I21" s="127">
        <v>1143.77</v>
      </c>
      <c r="J21" s="33">
        <v>606.73</v>
      </c>
      <c r="K21" s="127">
        <v>580.1</v>
      </c>
      <c r="L21" s="127">
        <v>6271.76</v>
      </c>
    </row>
    <row r="22" spans="1:12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128"/>
      <c r="I22" s="128"/>
      <c r="J22" s="34"/>
      <c r="K22" s="128"/>
      <c r="L22" s="128"/>
    </row>
    <row r="23" spans="1:12" ht="15.75">
      <c r="A23" s="3">
        <v>5.1</v>
      </c>
      <c r="B23" s="208" t="s">
        <v>16</v>
      </c>
      <c r="C23" s="209"/>
      <c r="D23" s="124">
        <v>14.97</v>
      </c>
      <c r="E23" s="124">
        <v>17.7</v>
      </c>
      <c r="F23" s="124">
        <v>11.81</v>
      </c>
      <c r="G23" s="124">
        <v>19.01</v>
      </c>
      <c r="H23" s="124">
        <v>9.27</v>
      </c>
      <c r="I23" s="124">
        <v>16.89</v>
      </c>
      <c r="J23" s="31">
        <v>23.92</v>
      </c>
      <c r="K23" s="124">
        <v>30.87</v>
      </c>
      <c r="L23" s="124">
        <v>16.48</v>
      </c>
    </row>
    <row r="24" spans="1:12" ht="15.75">
      <c r="A24" s="3">
        <v>5.2</v>
      </c>
      <c r="B24" s="208" t="s">
        <v>17</v>
      </c>
      <c r="C24" s="209"/>
      <c r="D24" s="124">
        <v>101.26</v>
      </c>
      <c r="E24" s="124">
        <v>0</v>
      </c>
      <c r="F24" s="124">
        <v>76.63</v>
      </c>
      <c r="G24" s="124">
        <v>20.94</v>
      </c>
      <c r="H24" s="124">
        <v>59.81</v>
      </c>
      <c r="I24" s="124">
        <v>75.2</v>
      </c>
      <c r="J24" s="31">
        <v>0.08</v>
      </c>
      <c r="K24" s="124">
        <v>12.8</v>
      </c>
      <c r="L24" s="124">
        <v>2.71</v>
      </c>
    </row>
    <row r="25" spans="1:12" ht="15.75">
      <c r="A25" s="3">
        <v>5.3</v>
      </c>
      <c r="B25" s="208" t="s">
        <v>18</v>
      </c>
      <c r="C25" s="209"/>
      <c r="D25" s="124">
        <v>7.01</v>
      </c>
      <c r="E25" s="124">
        <v>0</v>
      </c>
      <c r="F25" s="124">
        <v>17.41</v>
      </c>
      <c r="G25" s="124">
        <v>5.71</v>
      </c>
      <c r="H25" s="124">
        <v>6.82</v>
      </c>
      <c r="I25" s="124">
        <v>6.78</v>
      </c>
      <c r="J25" s="31">
        <v>0</v>
      </c>
      <c r="K25" s="124">
        <v>33.92</v>
      </c>
      <c r="L25" s="124">
        <v>0</v>
      </c>
    </row>
    <row r="26" spans="1:12" ht="15.75">
      <c r="A26" s="3">
        <v>5.4</v>
      </c>
      <c r="B26" s="208" t="s">
        <v>19</v>
      </c>
      <c r="C26" s="209"/>
      <c r="D26" s="124">
        <v>461.58</v>
      </c>
      <c r="E26" s="124">
        <v>451.59</v>
      </c>
      <c r="F26" s="124">
        <v>592.97</v>
      </c>
      <c r="G26" s="124">
        <v>395.37</v>
      </c>
      <c r="H26" s="124">
        <v>397.93</v>
      </c>
      <c r="I26" s="124">
        <v>742.54</v>
      </c>
      <c r="J26" s="31">
        <v>443.74</v>
      </c>
      <c r="K26" s="124">
        <v>441.81</v>
      </c>
      <c r="L26" s="124">
        <v>546.38</v>
      </c>
    </row>
    <row r="27" spans="1:12" ht="15.75">
      <c r="A27" s="4">
        <v>5.5</v>
      </c>
      <c r="B27" s="204" t="s">
        <v>20</v>
      </c>
      <c r="C27" s="205"/>
      <c r="D27" s="129">
        <v>64.4</v>
      </c>
      <c r="E27" s="129">
        <v>83.96</v>
      </c>
      <c r="F27" s="129">
        <v>50.56</v>
      </c>
      <c r="G27" s="129">
        <v>44.92</v>
      </c>
      <c r="H27" s="158">
        <v>68.65</v>
      </c>
      <c r="I27" s="129">
        <v>108.13</v>
      </c>
      <c r="J27" s="35">
        <v>134.47</v>
      </c>
      <c r="K27" s="158">
        <v>53.85</v>
      </c>
      <c r="L27" s="129">
        <v>12.52</v>
      </c>
    </row>
    <row r="28" spans="1:12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123"/>
      <c r="I28" s="123"/>
      <c r="J28" s="30"/>
      <c r="K28" s="123"/>
      <c r="L28" s="123"/>
    </row>
    <row r="29" spans="1:12" ht="15.75">
      <c r="A29" s="3">
        <v>6.1</v>
      </c>
      <c r="B29" s="208" t="s">
        <v>16</v>
      </c>
      <c r="C29" s="209"/>
      <c r="D29" s="124">
        <v>32.52</v>
      </c>
      <c r="E29" s="124">
        <v>43.25</v>
      </c>
      <c r="F29" s="124">
        <v>33.79</v>
      </c>
      <c r="G29" s="124">
        <v>33.57</v>
      </c>
      <c r="H29" s="124">
        <v>33.2</v>
      </c>
      <c r="I29" s="124">
        <v>45.72</v>
      </c>
      <c r="J29" s="31">
        <v>27.89</v>
      </c>
      <c r="K29" s="124">
        <v>29.55</v>
      </c>
      <c r="L29" s="124">
        <v>40.58</v>
      </c>
    </row>
    <row r="30" spans="1:12" ht="15.75">
      <c r="A30" s="3">
        <v>6.2</v>
      </c>
      <c r="B30" s="208" t="s">
        <v>17</v>
      </c>
      <c r="C30" s="209"/>
      <c r="D30" s="124">
        <v>13.29</v>
      </c>
      <c r="E30" s="124">
        <v>0</v>
      </c>
      <c r="F30" s="124">
        <v>13.28</v>
      </c>
      <c r="G30" s="124">
        <v>14.58</v>
      </c>
      <c r="H30" s="124">
        <v>16.23</v>
      </c>
      <c r="I30" s="124">
        <v>14.95</v>
      </c>
      <c r="J30" s="31">
        <v>17.19</v>
      </c>
      <c r="K30" s="124">
        <v>20</v>
      </c>
      <c r="L30" s="124">
        <v>11.3</v>
      </c>
    </row>
    <row r="31" spans="1:12" ht="15.75">
      <c r="A31" s="3">
        <v>6.3</v>
      </c>
      <c r="B31" s="208" t="s">
        <v>18</v>
      </c>
      <c r="C31" s="209"/>
      <c r="D31" s="124">
        <v>50.18</v>
      </c>
      <c r="E31" s="124">
        <v>0</v>
      </c>
      <c r="F31" s="124">
        <v>20.55</v>
      </c>
      <c r="G31" s="124">
        <v>52.58</v>
      </c>
      <c r="H31" s="124">
        <v>58.74</v>
      </c>
      <c r="I31" s="124">
        <v>59.76</v>
      </c>
      <c r="J31" s="31">
        <v>0</v>
      </c>
      <c r="K31" s="124">
        <v>43.27</v>
      </c>
      <c r="L31" s="124">
        <v>0</v>
      </c>
    </row>
    <row r="32" spans="1:12" ht="15.75">
      <c r="A32" s="3">
        <v>6.4</v>
      </c>
      <c r="B32" s="208" t="s">
        <v>22</v>
      </c>
      <c r="C32" s="209"/>
      <c r="D32" s="124">
        <v>19.56</v>
      </c>
      <c r="E32" s="124">
        <v>8.16</v>
      </c>
      <c r="F32" s="124">
        <v>9.08</v>
      </c>
      <c r="G32" s="124">
        <v>10.05</v>
      </c>
      <c r="H32" s="124">
        <v>11.39</v>
      </c>
      <c r="I32" s="124">
        <v>8.41</v>
      </c>
      <c r="J32" s="31">
        <v>8.26</v>
      </c>
      <c r="K32" s="124">
        <v>16.07</v>
      </c>
      <c r="L32" s="124">
        <v>10.77</v>
      </c>
    </row>
    <row r="33" spans="1:12" ht="15.75">
      <c r="A33" s="3">
        <v>6.5</v>
      </c>
      <c r="B33" s="208" t="s">
        <v>20</v>
      </c>
      <c r="C33" s="209"/>
      <c r="D33" s="124">
        <v>35.12</v>
      </c>
      <c r="E33" s="124">
        <v>28.65</v>
      </c>
      <c r="F33" s="124">
        <v>44.67</v>
      </c>
      <c r="G33" s="124">
        <v>22.23</v>
      </c>
      <c r="H33" s="124">
        <v>28.32</v>
      </c>
      <c r="I33" s="124">
        <v>49.55</v>
      </c>
      <c r="J33" s="31">
        <v>12.05</v>
      </c>
      <c r="K33" s="124">
        <v>33.21</v>
      </c>
      <c r="L33" s="124">
        <v>44.12</v>
      </c>
    </row>
    <row r="34" spans="1:12" ht="15.75">
      <c r="A34" s="7">
        <v>7</v>
      </c>
      <c r="B34" s="212" t="s">
        <v>52</v>
      </c>
      <c r="C34" s="213"/>
      <c r="D34" s="127">
        <v>2804.19</v>
      </c>
      <c r="E34" s="127">
        <v>2600</v>
      </c>
      <c r="F34" s="127">
        <v>3083.14</v>
      </c>
      <c r="G34" s="127">
        <v>2666.81</v>
      </c>
      <c r="H34" s="127">
        <v>2835.93</v>
      </c>
      <c r="I34" s="127">
        <v>2952.55</v>
      </c>
      <c r="J34" s="33">
        <v>2441.43</v>
      </c>
      <c r="K34" s="127">
        <v>2854.28</v>
      </c>
      <c r="L34" s="127">
        <v>2742.66</v>
      </c>
    </row>
    <row r="35" spans="1:12" ht="15.75">
      <c r="A35" s="5">
        <v>8.1</v>
      </c>
      <c r="B35" s="210" t="s">
        <v>23</v>
      </c>
      <c r="C35" s="211"/>
      <c r="D35" s="130">
        <v>29</v>
      </c>
      <c r="E35" s="130">
        <v>4</v>
      </c>
      <c r="F35" s="130">
        <v>47</v>
      </c>
      <c r="G35" s="130">
        <v>28.12</v>
      </c>
      <c r="H35" s="130">
        <v>69</v>
      </c>
      <c r="I35" s="130">
        <v>201</v>
      </c>
      <c r="J35" s="36">
        <v>43</v>
      </c>
      <c r="K35" s="130">
        <v>6</v>
      </c>
      <c r="L35" s="130">
        <v>93</v>
      </c>
    </row>
    <row r="36" spans="1:12" ht="15" customHeight="1">
      <c r="A36" s="4">
        <v>8.2</v>
      </c>
      <c r="B36" s="204" t="s">
        <v>24</v>
      </c>
      <c r="C36" s="205"/>
      <c r="D36" s="131">
        <v>10</v>
      </c>
      <c r="E36" s="131">
        <v>2</v>
      </c>
      <c r="F36" s="131">
        <v>13</v>
      </c>
      <c r="G36" s="131">
        <v>12</v>
      </c>
      <c r="H36" s="131">
        <v>17</v>
      </c>
      <c r="I36" s="131">
        <v>34</v>
      </c>
      <c r="J36" s="37">
        <v>12</v>
      </c>
      <c r="K36" s="131">
        <v>3</v>
      </c>
      <c r="L36" s="131">
        <v>21</v>
      </c>
    </row>
    <row r="37" spans="1:12" ht="15.75">
      <c r="A37" s="4">
        <v>9</v>
      </c>
      <c r="B37" s="204" t="s">
        <v>25</v>
      </c>
      <c r="C37" s="205"/>
      <c r="D37" s="129">
        <v>6.42</v>
      </c>
      <c r="E37" s="129">
        <v>9.48</v>
      </c>
      <c r="F37" s="129">
        <v>9.59</v>
      </c>
      <c r="G37" s="129">
        <v>7.16</v>
      </c>
      <c r="H37" s="129">
        <v>7.47</v>
      </c>
      <c r="I37" s="129">
        <v>8.72</v>
      </c>
      <c r="J37" s="35">
        <v>4.76</v>
      </c>
      <c r="K37" s="129">
        <v>3.71</v>
      </c>
      <c r="L37" s="129">
        <v>9.83</v>
      </c>
    </row>
    <row r="38" spans="1:12" ht="16.5" customHeight="1">
      <c r="A38" s="6">
        <v>10</v>
      </c>
      <c r="B38" s="206" t="s">
        <v>79</v>
      </c>
      <c r="C38" s="207"/>
      <c r="D38" s="123" t="s">
        <v>143</v>
      </c>
      <c r="E38" s="123"/>
      <c r="F38" s="123"/>
      <c r="G38" s="123" t="s">
        <v>143</v>
      </c>
      <c r="H38" s="123"/>
      <c r="I38" s="123"/>
      <c r="J38" s="30"/>
      <c r="K38" s="123"/>
      <c r="L38" s="123"/>
    </row>
    <row r="39" spans="1:12" ht="15.75">
      <c r="A39" s="3">
        <v>10.1</v>
      </c>
      <c r="B39" s="189" t="s">
        <v>28</v>
      </c>
      <c r="C39" s="190"/>
      <c r="D39" s="124">
        <v>209.24</v>
      </c>
      <c r="E39" s="124">
        <v>299.49</v>
      </c>
      <c r="F39" s="124">
        <v>253.65</v>
      </c>
      <c r="G39" s="124">
        <v>231.59</v>
      </c>
      <c r="H39" s="124">
        <v>201.66</v>
      </c>
      <c r="I39" s="124">
        <v>309.72</v>
      </c>
      <c r="J39" s="31">
        <v>265.83</v>
      </c>
      <c r="K39" s="124">
        <v>228.95</v>
      </c>
      <c r="L39" s="124">
        <v>352.99</v>
      </c>
    </row>
    <row r="40" spans="1:12" ht="15.75">
      <c r="A40" s="3">
        <v>10.2</v>
      </c>
      <c r="B40" s="189" t="s">
        <v>27</v>
      </c>
      <c r="C40" s="190"/>
      <c r="D40" s="124">
        <v>1.81</v>
      </c>
      <c r="E40" s="124">
        <v>0</v>
      </c>
      <c r="F40" s="124">
        <v>36.11</v>
      </c>
      <c r="G40" s="124">
        <v>21.75</v>
      </c>
      <c r="H40" s="124">
        <v>3.26</v>
      </c>
      <c r="I40" s="124">
        <v>28.5</v>
      </c>
      <c r="J40" s="31">
        <v>30.38</v>
      </c>
      <c r="K40" s="124">
        <v>0</v>
      </c>
      <c r="L40" s="124">
        <v>7.37</v>
      </c>
    </row>
    <row r="41" spans="1:12" ht="15.75">
      <c r="A41" s="3">
        <v>10.3</v>
      </c>
      <c r="B41" s="189" t="s">
        <v>26</v>
      </c>
      <c r="C41" s="190"/>
      <c r="D41" s="124">
        <f>D42-D39-D40</f>
        <v>250.52999999999997</v>
      </c>
      <c r="E41" s="124">
        <f>E42-E39-E40</f>
        <v>152.09999999999997</v>
      </c>
      <c r="F41" s="124">
        <v>303.21</v>
      </c>
      <c r="G41" s="124">
        <f>G42-G39-G40</f>
        <v>142.03</v>
      </c>
      <c r="H41" s="124">
        <v>193.01</v>
      </c>
      <c r="I41" s="124">
        <v>404.32</v>
      </c>
      <c r="J41" s="31">
        <v>147.53</v>
      </c>
      <c r="K41" s="124">
        <v>212.86</v>
      </c>
      <c r="L41" s="124">
        <v>186.02</v>
      </c>
    </row>
    <row r="42" spans="1:12" ht="15.75">
      <c r="A42" s="4">
        <v>10.4</v>
      </c>
      <c r="B42" s="199" t="s">
        <v>29</v>
      </c>
      <c r="C42" s="200"/>
      <c r="D42" s="129">
        <f>D26</f>
        <v>461.58</v>
      </c>
      <c r="E42" s="129">
        <f>E26</f>
        <v>451.59</v>
      </c>
      <c r="F42" s="147">
        <f>F39+F40+F41</f>
        <v>592.97</v>
      </c>
      <c r="G42" s="129">
        <f>G26</f>
        <v>395.37</v>
      </c>
      <c r="H42" s="147">
        <f>H39+H40+H41</f>
        <v>397.92999999999995</v>
      </c>
      <c r="I42" s="147">
        <f>I39+I40+I41</f>
        <v>742.54</v>
      </c>
      <c r="J42" s="38">
        <f>J39+J40+J41</f>
        <v>443.74</v>
      </c>
      <c r="K42" s="147">
        <f>K39+K40+K41</f>
        <v>441.81</v>
      </c>
      <c r="L42" s="147">
        <f>L39+L40+L41</f>
        <v>546.38</v>
      </c>
    </row>
    <row r="43" spans="1:12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32"/>
      <c r="I43" s="132"/>
      <c r="J43" s="142"/>
      <c r="K43" s="132"/>
      <c r="L43" s="132"/>
    </row>
    <row r="44" spans="1:12" ht="15.75">
      <c r="A44" s="7">
        <v>11</v>
      </c>
      <c r="B44" s="201" t="s">
        <v>31</v>
      </c>
      <c r="C44" s="201"/>
      <c r="D44" s="133">
        <f aca="true" t="shared" si="0" ref="D44:L44">D48+D51+D54+D55+D58+D59+D60+D61+D62</f>
        <v>16617.239999999998</v>
      </c>
      <c r="E44" s="133">
        <f t="shared" si="0"/>
        <v>7265.570000000001</v>
      </c>
      <c r="F44" s="133">
        <f t="shared" si="0"/>
        <v>13014.510000000004</v>
      </c>
      <c r="G44" s="133">
        <f t="shared" si="0"/>
        <v>7709.799999999998</v>
      </c>
      <c r="H44" s="133">
        <f t="shared" si="0"/>
        <v>10375.86</v>
      </c>
      <c r="I44" s="133">
        <f t="shared" si="0"/>
        <v>16189.070000000002</v>
      </c>
      <c r="J44" s="143">
        <f t="shared" si="0"/>
        <v>6071.7699999999995</v>
      </c>
      <c r="K44" s="133">
        <f t="shared" si="0"/>
        <v>11958.65</v>
      </c>
      <c r="L44" s="133">
        <f t="shared" si="0"/>
        <v>9129.29</v>
      </c>
    </row>
    <row r="45" spans="1:12" ht="15.75">
      <c r="A45" s="5" t="s">
        <v>58</v>
      </c>
      <c r="B45" s="24" t="s">
        <v>32</v>
      </c>
      <c r="C45" s="25" t="s">
        <v>28</v>
      </c>
      <c r="D45" s="123">
        <v>4464.51</v>
      </c>
      <c r="E45" s="123">
        <v>2391.44</v>
      </c>
      <c r="F45" s="123">
        <v>2275.28</v>
      </c>
      <c r="G45" s="123">
        <v>2320.41</v>
      </c>
      <c r="H45" s="123">
        <v>2304.49</v>
      </c>
      <c r="I45" s="123">
        <v>2691.46</v>
      </c>
      <c r="J45" s="30">
        <v>2222.04</v>
      </c>
      <c r="K45" s="123">
        <v>3998.58</v>
      </c>
      <c r="L45" s="123">
        <v>3851.04</v>
      </c>
    </row>
    <row r="46" spans="1:12" ht="15.75">
      <c r="A46" s="3" t="s">
        <v>59</v>
      </c>
      <c r="B46" s="189" t="s">
        <v>27</v>
      </c>
      <c r="C46" s="190"/>
      <c r="D46" s="124">
        <v>34.83</v>
      </c>
      <c r="E46" s="124">
        <v>0</v>
      </c>
      <c r="F46" s="124">
        <v>352.74</v>
      </c>
      <c r="G46" s="124">
        <v>245.01</v>
      </c>
      <c r="H46" s="124">
        <v>39.08</v>
      </c>
      <c r="I46" s="124">
        <v>270.03</v>
      </c>
      <c r="J46" s="31">
        <v>247.83</v>
      </c>
      <c r="K46" s="124">
        <v>0</v>
      </c>
      <c r="L46" s="124">
        <v>67.7</v>
      </c>
    </row>
    <row r="47" spans="1:12" ht="15.75">
      <c r="A47" s="3" t="s">
        <v>60</v>
      </c>
      <c r="B47" s="189" t="s">
        <v>26</v>
      </c>
      <c r="C47" s="190"/>
      <c r="D47" s="124">
        <v>4527.41</v>
      </c>
      <c r="E47" s="124">
        <v>1291.49</v>
      </c>
      <c r="F47" s="124">
        <v>2758.03</v>
      </c>
      <c r="G47" s="124">
        <v>1409.09</v>
      </c>
      <c r="H47" s="124">
        <v>2188.08</v>
      </c>
      <c r="I47" s="124">
        <v>3283.33</v>
      </c>
      <c r="J47" s="31">
        <v>1196.61</v>
      </c>
      <c r="K47" s="124">
        <v>3100.29</v>
      </c>
      <c r="L47" s="124">
        <v>1966.55</v>
      </c>
    </row>
    <row r="48" spans="1:12" s="27" customFormat="1" ht="15.75">
      <c r="A48" s="4" t="s">
        <v>61</v>
      </c>
      <c r="B48" s="191" t="s">
        <v>29</v>
      </c>
      <c r="C48" s="192"/>
      <c r="D48" s="126">
        <f aca="true" t="shared" si="1" ref="D48:L48">SUM(D45:D47)</f>
        <v>9026.75</v>
      </c>
      <c r="E48" s="126">
        <f t="shared" si="1"/>
        <v>3682.9300000000003</v>
      </c>
      <c r="F48" s="148">
        <f t="shared" si="1"/>
        <v>5386.050000000001</v>
      </c>
      <c r="G48" s="126">
        <f t="shared" si="1"/>
        <v>3974.51</v>
      </c>
      <c r="H48" s="148">
        <f t="shared" si="1"/>
        <v>4531.65</v>
      </c>
      <c r="I48" s="148">
        <f t="shared" si="1"/>
        <v>6244.82</v>
      </c>
      <c r="J48" s="40">
        <f t="shared" si="1"/>
        <v>3666.4799999999996</v>
      </c>
      <c r="K48" s="148">
        <f t="shared" si="1"/>
        <v>7098.87</v>
      </c>
      <c r="L48" s="148">
        <f t="shared" si="1"/>
        <v>5885.29</v>
      </c>
    </row>
    <row r="49" spans="1:12" ht="15.75">
      <c r="A49" s="5" t="s">
        <v>62</v>
      </c>
      <c r="B49" s="24" t="s">
        <v>33</v>
      </c>
      <c r="C49" s="25" t="s">
        <v>34</v>
      </c>
      <c r="D49" s="123">
        <v>317.51</v>
      </c>
      <c r="E49" s="123">
        <v>66.78</v>
      </c>
      <c r="F49" s="123">
        <v>849.71</v>
      </c>
      <c r="G49" s="123">
        <v>30.79</v>
      </c>
      <c r="H49" s="123">
        <v>723.46</v>
      </c>
      <c r="I49" s="123">
        <v>766.57</v>
      </c>
      <c r="J49" s="30">
        <v>33.37</v>
      </c>
      <c r="K49" s="123">
        <v>1406.16</v>
      </c>
      <c r="L49" s="123">
        <v>15.26</v>
      </c>
    </row>
    <row r="50" spans="1:12" ht="15.75">
      <c r="A50" s="3" t="s">
        <v>63</v>
      </c>
      <c r="B50" s="189" t="s">
        <v>35</v>
      </c>
      <c r="C50" s="190"/>
      <c r="D50" s="124">
        <v>1944.29</v>
      </c>
      <c r="E50" s="124">
        <v>2338.16</v>
      </c>
      <c r="F50" s="124">
        <v>1408.76</v>
      </c>
      <c r="G50" s="124">
        <v>967.87</v>
      </c>
      <c r="H50" s="124">
        <v>1220.39</v>
      </c>
      <c r="I50" s="124">
        <v>4591.7</v>
      </c>
      <c r="J50" s="31">
        <v>1586.64</v>
      </c>
      <c r="K50" s="124">
        <v>382.21</v>
      </c>
      <c r="L50" s="124">
        <v>536.93</v>
      </c>
    </row>
    <row r="51" spans="1:12" s="27" customFormat="1" ht="15.75">
      <c r="A51" s="4" t="s">
        <v>64</v>
      </c>
      <c r="B51" s="191" t="s">
        <v>29</v>
      </c>
      <c r="C51" s="192"/>
      <c r="D51" s="126">
        <f aca="true" t="shared" si="2" ref="D51:L51">SUM(D49:D50)</f>
        <v>2261.8</v>
      </c>
      <c r="E51" s="126">
        <f t="shared" si="2"/>
        <v>2404.94</v>
      </c>
      <c r="F51" s="148">
        <f t="shared" si="2"/>
        <v>2258.4700000000003</v>
      </c>
      <c r="G51" s="126">
        <f t="shared" si="2"/>
        <v>998.66</v>
      </c>
      <c r="H51" s="148">
        <f t="shared" si="2"/>
        <v>1943.8500000000001</v>
      </c>
      <c r="I51" s="148">
        <f t="shared" si="2"/>
        <v>5358.2699999999995</v>
      </c>
      <c r="J51" s="40">
        <f t="shared" si="2"/>
        <v>1620.01</v>
      </c>
      <c r="K51" s="148">
        <f t="shared" si="2"/>
        <v>1788.3700000000001</v>
      </c>
      <c r="L51" s="148">
        <f t="shared" si="2"/>
        <v>552.1899999999999</v>
      </c>
    </row>
    <row r="52" spans="1:12" ht="15.75">
      <c r="A52" s="5" t="s">
        <v>65</v>
      </c>
      <c r="B52" s="24" t="s">
        <v>36</v>
      </c>
      <c r="C52" s="25" t="s">
        <v>34</v>
      </c>
      <c r="D52" s="123">
        <v>1502.41</v>
      </c>
      <c r="E52" s="123">
        <v>264.49</v>
      </c>
      <c r="F52" s="123">
        <v>1675.35</v>
      </c>
      <c r="G52" s="123">
        <v>1057.2</v>
      </c>
      <c r="H52" s="123">
        <v>742.87</v>
      </c>
      <c r="I52" s="123">
        <v>1160.77</v>
      </c>
      <c r="J52" s="30">
        <v>0</v>
      </c>
      <c r="K52" s="123">
        <v>194.27</v>
      </c>
      <c r="L52" s="123">
        <v>1298.86</v>
      </c>
    </row>
    <row r="53" spans="1:12" ht="15.75">
      <c r="A53" s="3" t="s">
        <v>66</v>
      </c>
      <c r="B53" s="189" t="s">
        <v>35</v>
      </c>
      <c r="C53" s="190"/>
      <c r="D53" s="124">
        <v>1.29</v>
      </c>
      <c r="E53" s="124">
        <v>0</v>
      </c>
      <c r="F53" s="124">
        <v>126.48</v>
      </c>
      <c r="G53" s="124">
        <v>29.11</v>
      </c>
      <c r="H53" s="124">
        <v>56.26</v>
      </c>
      <c r="I53" s="124">
        <v>43.01</v>
      </c>
      <c r="J53" s="31">
        <v>0</v>
      </c>
      <c r="K53" s="124">
        <v>0</v>
      </c>
      <c r="L53" s="124">
        <v>272.58</v>
      </c>
    </row>
    <row r="54" spans="1:12" s="27" customFormat="1" ht="15.75">
      <c r="A54" s="4" t="s">
        <v>67</v>
      </c>
      <c r="B54" s="191" t="s">
        <v>29</v>
      </c>
      <c r="C54" s="192"/>
      <c r="D54" s="126">
        <f aca="true" t="shared" si="3" ref="D54:L54">SUM(D52:D53)</f>
        <v>1503.7</v>
      </c>
      <c r="E54" s="126">
        <f t="shared" si="3"/>
        <v>264.49</v>
      </c>
      <c r="F54" s="148">
        <f t="shared" si="3"/>
        <v>1801.83</v>
      </c>
      <c r="G54" s="126">
        <f t="shared" si="3"/>
        <v>1086.31</v>
      </c>
      <c r="H54" s="148">
        <f t="shared" si="3"/>
        <v>799.13</v>
      </c>
      <c r="I54" s="148">
        <f t="shared" si="3"/>
        <v>1203.78</v>
      </c>
      <c r="J54" s="40">
        <f t="shared" si="3"/>
        <v>0</v>
      </c>
      <c r="K54" s="148">
        <f t="shared" si="3"/>
        <v>194.27</v>
      </c>
      <c r="L54" s="148">
        <f t="shared" si="3"/>
        <v>1571.4399999999998</v>
      </c>
    </row>
    <row r="55" spans="1:12" ht="15.75">
      <c r="A55" s="7">
        <v>11.4</v>
      </c>
      <c r="B55" s="188" t="s">
        <v>37</v>
      </c>
      <c r="C55" s="188"/>
      <c r="D55" s="127">
        <v>486.81</v>
      </c>
      <c r="E55" s="127">
        <v>765.51</v>
      </c>
      <c r="F55" s="127">
        <v>399.19</v>
      </c>
      <c r="G55" s="127">
        <v>638.06</v>
      </c>
      <c r="H55" s="127">
        <v>307.6</v>
      </c>
      <c r="I55" s="127">
        <v>772.28</v>
      </c>
      <c r="J55" s="33">
        <v>667.24</v>
      </c>
      <c r="K55" s="127">
        <v>912.17</v>
      </c>
      <c r="L55" s="127">
        <v>668.54</v>
      </c>
    </row>
    <row r="56" spans="1:12" ht="15.75">
      <c r="A56" s="5" t="s">
        <v>68</v>
      </c>
      <c r="B56" s="24" t="s">
        <v>38</v>
      </c>
      <c r="C56" s="25" t="s">
        <v>39</v>
      </c>
      <c r="D56" s="123">
        <v>1345.27</v>
      </c>
      <c r="E56" s="123">
        <v>0</v>
      </c>
      <c r="F56" s="123">
        <v>1017.91</v>
      </c>
      <c r="G56" s="123">
        <v>305.2</v>
      </c>
      <c r="H56" s="123">
        <v>970.63</v>
      </c>
      <c r="I56" s="123">
        <v>1124.58</v>
      </c>
      <c r="J56" s="30">
        <v>1.39</v>
      </c>
      <c r="K56" s="123">
        <v>255.93</v>
      </c>
      <c r="L56" s="123">
        <v>30.59</v>
      </c>
    </row>
    <row r="57" spans="1:12" ht="15.75">
      <c r="A57" s="3" t="s">
        <v>69</v>
      </c>
      <c r="B57" s="195" t="s">
        <v>40</v>
      </c>
      <c r="C57" s="196"/>
      <c r="D57" s="124">
        <v>351.84</v>
      </c>
      <c r="E57" s="124">
        <v>0</v>
      </c>
      <c r="F57" s="124">
        <v>357.73</v>
      </c>
      <c r="G57" s="124">
        <v>300.11</v>
      </c>
      <c r="H57" s="124">
        <v>400.52</v>
      </c>
      <c r="I57" s="124">
        <v>405.33</v>
      </c>
      <c r="J57" s="31">
        <v>0</v>
      </c>
      <c r="K57" s="124">
        <v>1467.83</v>
      </c>
      <c r="L57" s="124">
        <v>0</v>
      </c>
    </row>
    <row r="58" spans="1:12" s="27" customFormat="1" ht="15.75">
      <c r="A58" s="4" t="s">
        <v>70</v>
      </c>
      <c r="B58" s="197" t="s">
        <v>29</v>
      </c>
      <c r="C58" s="198"/>
      <c r="D58" s="126">
        <f aca="true" t="shared" si="4" ref="D58:L58">SUM(D56:D57)</f>
        <v>1697.11</v>
      </c>
      <c r="E58" s="126">
        <f t="shared" si="4"/>
        <v>0</v>
      </c>
      <c r="F58" s="148">
        <f t="shared" si="4"/>
        <v>1375.6399999999999</v>
      </c>
      <c r="G58" s="126">
        <f t="shared" si="4"/>
        <v>605.31</v>
      </c>
      <c r="H58" s="148">
        <f t="shared" si="4"/>
        <v>1371.15</v>
      </c>
      <c r="I58" s="148">
        <f t="shared" si="4"/>
        <v>1529.9099999999999</v>
      </c>
      <c r="J58" s="40">
        <f t="shared" si="4"/>
        <v>1.39</v>
      </c>
      <c r="K58" s="148">
        <f t="shared" si="4"/>
        <v>1723.76</v>
      </c>
      <c r="L58" s="148">
        <f t="shared" si="4"/>
        <v>30.59</v>
      </c>
    </row>
    <row r="59" spans="1:12" ht="15.75">
      <c r="A59" s="7">
        <v>11.6</v>
      </c>
      <c r="B59" s="188" t="s">
        <v>41</v>
      </c>
      <c r="C59" s="188"/>
      <c r="D59" s="127">
        <v>1177.11</v>
      </c>
      <c r="E59" s="127">
        <v>0</v>
      </c>
      <c r="F59" s="127">
        <v>643.12</v>
      </c>
      <c r="G59" s="127">
        <v>169.51</v>
      </c>
      <c r="H59" s="127">
        <v>1168.21</v>
      </c>
      <c r="I59" s="127">
        <v>467.61</v>
      </c>
      <c r="J59" s="33">
        <v>0</v>
      </c>
      <c r="K59" s="127">
        <v>0</v>
      </c>
      <c r="L59" s="127">
        <v>0</v>
      </c>
    </row>
    <row r="60" spans="1:12" ht="15.75">
      <c r="A60" s="7">
        <v>11.7</v>
      </c>
      <c r="B60" s="188" t="s">
        <v>42</v>
      </c>
      <c r="C60" s="188"/>
      <c r="D60" s="127">
        <v>4.55</v>
      </c>
      <c r="E60" s="127">
        <v>0</v>
      </c>
      <c r="F60" s="127">
        <v>824.78</v>
      </c>
      <c r="G60" s="127">
        <v>70.65</v>
      </c>
      <c r="H60" s="127">
        <v>9.68</v>
      </c>
      <c r="I60" s="127">
        <v>203.38</v>
      </c>
      <c r="J60" s="33">
        <v>0</v>
      </c>
      <c r="K60" s="127">
        <v>0</v>
      </c>
      <c r="L60" s="127">
        <v>261.29</v>
      </c>
    </row>
    <row r="61" spans="1:12" ht="15.75">
      <c r="A61" s="7">
        <v>11.8</v>
      </c>
      <c r="B61" s="188" t="s">
        <v>53</v>
      </c>
      <c r="C61" s="188"/>
      <c r="D61" s="127">
        <v>91.15</v>
      </c>
      <c r="E61" s="127">
        <v>0</v>
      </c>
      <c r="F61" s="127">
        <v>0</v>
      </c>
      <c r="G61" s="127">
        <v>3.48</v>
      </c>
      <c r="H61" s="127">
        <v>0</v>
      </c>
      <c r="I61" s="127">
        <v>0</v>
      </c>
      <c r="J61" s="33">
        <v>0</v>
      </c>
      <c r="K61" s="127">
        <v>0</v>
      </c>
      <c r="L61" s="127">
        <v>0</v>
      </c>
    </row>
    <row r="62" spans="1:12" ht="15.75">
      <c r="A62" s="7">
        <v>11.9</v>
      </c>
      <c r="B62" s="188" t="s">
        <v>43</v>
      </c>
      <c r="C62" s="188"/>
      <c r="D62" s="127">
        <v>368.26</v>
      </c>
      <c r="E62" s="127">
        <v>147.7</v>
      </c>
      <c r="F62" s="127">
        <v>325.43</v>
      </c>
      <c r="G62" s="127">
        <v>163.31</v>
      </c>
      <c r="H62" s="127">
        <v>244.59</v>
      </c>
      <c r="I62" s="127">
        <v>409.02</v>
      </c>
      <c r="J62" s="33">
        <v>116.65</v>
      </c>
      <c r="K62" s="127">
        <v>241.21</v>
      </c>
      <c r="L62" s="127">
        <v>159.95</v>
      </c>
    </row>
    <row r="63" spans="1:12" ht="15.75">
      <c r="A63" s="5">
        <v>12</v>
      </c>
      <c r="B63" s="193" t="s">
        <v>44</v>
      </c>
      <c r="C63" s="194"/>
      <c r="D63" s="134">
        <f aca="true" t="shared" si="5" ref="D63:L63">SUM(D64:D68)</f>
        <v>7554.41</v>
      </c>
      <c r="E63" s="134">
        <f t="shared" si="5"/>
        <v>7396.66</v>
      </c>
      <c r="F63" s="134">
        <f t="shared" si="5"/>
        <v>6537.389999999999</v>
      </c>
      <c r="G63" s="134">
        <f t="shared" si="5"/>
        <v>6495.12</v>
      </c>
      <c r="H63" s="134">
        <f t="shared" si="5"/>
        <v>6152.820000000001</v>
      </c>
      <c r="I63" s="134">
        <f t="shared" si="5"/>
        <v>9081.189999999999</v>
      </c>
      <c r="J63" s="41">
        <f t="shared" si="5"/>
        <v>4626.5199999999995</v>
      </c>
      <c r="K63" s="134">
        <f t="shared" si="5"/>
        <v>4246.82</v>
      </c>
      <c r="L63" s="134">
        <f t="shared" si="5"/>
        <v>13947.45</v>
      </c>
    </row>
    <row r="64" spans="1:12" ht="15.75">
      <c r="A64" s="3">
        <v>12.1</v>
      </c>
      <c r="B64" s="186" t="s">
        <v>45</v>
      </c>
      <c r="C64" s="187"/>
      <c r="D64" s="124">
        <v>5322.14</v>
      </c>
      <c r="E64" s="124">
        <v>5822.24</v>
      </c>
      <c r="F64" s="124">
        <v>4981.4</v>
      </c>
      <c r="G64" s="124">
        <v>5202.28</v>
      </c>
      <c r="H64" s="124">
        <v>5175.43</v>
      </c>
      <c r="I64" s="124">
        <v>4625.34</v>
      </c>
      <c r="J64" s="31">
        <v>3197.12</v>
      </c>
      <c r="K64" s="124">
        <v>2423.55</v>
      </c>
      <c r="L64" s="124">
        <v>9029.47</v>
      </c>
    </row>
    <row r="65" spans="1:12" ht="15.75">
      <c r="A65" s="3">
        <v>12.2</v>
      </c>
      <c r="B65" s="186" t="s">
        <v>46</v>
      </c>
      <c r="C65" s="187"/>
      <c r="D65" s="124">
        <v>0</v>
      </c>
      <c r="E65" s="124">
        <v>0</v>
      </c>
      <c r="F65" s="124">
        <v>130.48</v>
      </c>
      <c r="G65" s="124">
        <v>0</v>
      </c>
      <c r="H65" s="124">
        <v>0</v>
      </c>
      <c r="I65" s="124">
        <v>51.98</v>
      </c>
      <c r="J65" s="31">
        <v>0</v>
      </c>
      <c r="K65" s="124">
        <v>0</v>
      </c>
      <c r="L65" s="124">
        <v>6.95</v>
      </c>
    </row>
    <row r="66" spans="1:12" ht="15.75">
      <c r="A66" s="3">
        <v>12.3</v>
      </c>
      <c r="B66" s="186" t="s">
        <v>47</v>
      </c>
      <c r="C66" s="187"/>
      <c r="D66" s="124">
        <v>5.46</v>
      </c>
      <c r="E66" s="124">
        <v>23.16</v>
      </c>
      <c r="F66" s="124">
        <v>38.16</v>
      </c>
      <c r="G66" s="124">
        <v>7.59</v>
      </c>
      <c r="H66" s="124">
        <v>7.57</v>
      </c>
      <c r="I66" s="124">
        <v>59.45</v>
      </c>
      <c r="J66" s="31">
        <v>13.21</v>
      </c>
      <c r="K66" s="124">
        <v>64.99</v>
      </c>
      <c r="L66" s="124">
        <v>24.52</v>
      </c>
    </row>
    <row r="67" spans="1:12" ht="15.75">
      <c r="A67" s="3">
        <v>12.4</v>
      </c>
      <c r="B67" s="186" t="s">
        <v>48</v>
      </c>
      <c r="C67" s="187"/>
      <c r="D67" s="124">
        <v>428.95</v>
      </c>
      <c r="E67" s="124">
        <v>381.54</v>
      </c>
      <c r="F67" s="124">
        <v>285.66</v>
      </c>
      <c r="G67" s="124">
        <v>467.32</v>
      </c>
      <c r="H67" s="124">
        <v>209.72</v>
      </c>
      <c r="I67" s="124">
        <v>830.05</v>
      </c>
      <c r="J67" s="31">
        <v>454.62</v>
      </c>
      <c r="K67" s="124">
        <v>493.76</v>
      </c>
      <c r="L67" s="124">
        <v>633.28</v>
      </c>
    </row>
    <row r="68" spans="1:12" ht="15.75">
      <c r="A68" s="3">
        <v>12.5</v>
      </c>
      <c r="B68" s="186" t="s">
        <v>49</v>
      </c>
      <c r="C68" s="187"/>
      <c r="D68" s="124">
        <v>1797.86</v>
      </c>
      <c r="E68" s="124">
        <v>1169.72</v>
      </c>
      <c r="F68" s="124">
        <v>1101.69</v>
      </c>
      <c r="G68" s="124">
        <v>817.93</v>
      </c>
      <c r="H68" s="124">
        <v>760.1</v>
      </c>
      <c r="I68" s="124">
        <v>3514.37</v>
      </c>
      <c r="J68" s="31">
        <v>961.57</v>
      </c>
      <c r="K68" s="124">
        <v>1264.52</v>
      </c>
      <c r="L68" s="124">
        <v>4253.23</v>
      </c>
    </row>
    <row r="69" spans="1:12" ht="15.75">
      <c r="A69" s="8">
        <v>13</v>
      </c>
      <c r="B69" s="188" t="s">
        <v>71</v>
      </c>
      <c r="C69" s="188"/>
      <c r="D69" s="135">
        <f aca="true" t="shared" si="6" ref="D69:L69">D44+D63</f>
        <v>24171.649999999998</v>
      </c>
      <c r="E69" s="135">
        <f t="shared" si="6"/>
        <v>14662.23</v>
      </c>
      <c r="F69" s="135">
        <f t="shared" si="6"/>
        <v>19551.9</v>
      </c>
      <c r="G69" s="135">
        <f t="shared" si="6"/>
        <v>14204.919999999998</v>
      </c>
      <c r="H69" s="135">
        <f t="shared" si="6"/>
        <v>16528.68</v>
      </c>
      <c r="I69" s="135">
        <f t="shared" si="6"/>
        <v>25270.260000000002</v>
      </c>
      <c r="J69" s="39">
        <f t="shared" si="6"/>
        <v>10698.289999999999</v>
      </c>
      <c r="K69" s="135">
        <f t="shared" si="6"/>
        <v>16205.47</v>
      </c>
      <c r="L69" s="135">
        <f t="shared" si="6"/>
        <v>23076.74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8" right="0.31496062992125984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5" zoomScaleNormal="80" zoomScaleSheetLayoutView="75" zoomScalePageLayoutView="0" workbookViewId="0" topLeftCell="A1">
      <selection activeCell="B12" sqref="B12"/>
    </sheetView>
  </sheetViews>
  <sheetFormatPr defaultColWidth="9.140625" defaultRowHeight="12.75"/>
  <cols>
    <col min="1" max="1" width="9.421875" style="50" customWidth="1"/>
    <col min="2" max="2" width="41.140625" style="50" customWidth="1"/>
    <col min="3" max="3" width="10.57421875" style="51" customWidth="1"/>
    <col min="4" max="4" width="12.28125" style="51" customWidth="1"/>
    <col min="5" max="5" width="14.8515625" style="51" customWidth="1"/>
    <col min="6" max="6" width="12.28125" style="50" customWidth="1"/>
    <col min="7" max="16384" width="9.140625" style="50" customWidth="1"/>
  </cols>
  <sheetData>
    <row r="1" spans="1:5" ht="21" customHeight="1">
      <c r="A1" s="49" t="s">
        <v>0</v>
      </c>
      <c r="D1" s="52"/>
      <c r="E1" s="52"/>
    </row>
    <row r="2" spans="1:5" ht="32.25" customHeight="1">
      <c r="A2" s="247" t="s">
        <v>55</v>
      </c>
      <c r="B2" s="247"/>
      <c r="C2" s="247"/>
      <c r="D2" s="247"/>
      <c r="E2" s="247"/>
    </row>
    <row r="3" spans="1:5" ht="15">
      <c r="A3" s="49" t="s">
        <v>84</v>
      </c>
      <c r="C3" s="53" t="s">
        <v>187</v>
      </c>
      <c r="D3" s="52"/>
      <c r="E3" s="52"/>
    </row>
    <row r="4" spans="1:6" s="55" customFormat="1" ht="30">
      <c r="A4" s="54" t="s">
        <v>10</v>
      </c>
      <c r="B4" s="246" t="s">
        <v>54</v>
      </c>
      <c r="C4" s="246"/>
      <c r="D4" s="54" t="s">
        <v>88</v>
      </c>
      <c r="E4" s="54" t="s">
        <v>101</v>
      </c>
      <c r="F4" s="54" t="s">
        <v>100</v>
      </c>
    </row>
    <row r="5" spans="1:6" ht="15" customHeight="1">
      <c r="A5" s="56" t="s">
        <v>11</v>
      </c>
      <c r="B5" s="57" t="s">
        <v>50</v>
      </c>
      <c r="C5" s="58" t="s">
        <v>2</v>
      </c>
      <c r="D5" s="157">
        <v>11891.53</v>
      </c>
      <c r="E5" s="121">
        <v>18178.75</v>
      </c>
      <c r="F5" s="157">
        <v>9514.59</v>
      </c>
    </row>
    <row r="6" spans="1:6" ht="15.75">
      <c r="A6" s="59">
        <v>1.2</v>
      </c>
      <c r="B6" s="57"/>
      <c r="C6" s="58" t="s">
        <v>3</v>
      </c>
      <c r="D6" s="121">
        <v>11891.53</v>
      </c>
      <c r="E6" s="121">
        <v>18178.75</v>
      </c>
      <c r="F6" s="121">
        <v>9514.59</v>
      </c>
    </row>
    <row r="7" spans="1:6" ht="15.75">
      <c r="A7" s="59">
        <v>1.3</v>
      </c>
      <c r="B7" s="60"/>
      <c r="C7" s="58" t="s">
        <v>4</v>
      </c>
      <c r="D7" s="121">
        <v>14609.39</v>
      </c>
      <c r="E7" s="121">
        <v>20776.19</v>
      </c>
      <c r="F7" s="121">
        <v>10182.25</v>
      </c>
    </row>
    <row r="8" spans="1:6" ht="15.75">
      <c r="A8" s="59">
        <v>1.4</v>
      </c>
      <c r="B8" s="60"/>
      <c r="C8" s="58" t="s">
        <v>5</v>
      </c>
      <c r="D8" s="121">
        <v>19103.15</v>
      </c>
      <c r="E8" s="121">
        <v>24053.41</v>
      </c>
      <c r="F8" s="121">
        <v>13208.11</v>
      </c>
    </row>
    <row r="9" spans="1:6" ht="15.75">
      <c r="A9" s="59">
        <v>1.5</v>
      </c>
      <c r="B9" s="60"/>
      <c r="C9" s="58" t="s">
        <v>6</v>
      </c>
      <c r="D9" s="121">
        <v>18101.38</v>
      </c>
      <c r="E9" s="121">
        <v>26203.84</v>
      </c>
      <c r="F9" s="121">
        <v>16046.79</v>
      </c>
    </row>
    <row r="10" spans="1:6" ht="15.75">
      <c r="A10" s="59">
        <v>1.6</v>
      </c>
      <c r="B10" s="60"/>
      <c r="C10" s="58" t="s">
        <v>7</v>
      </c>
      <c r="D10" s="144">
        <v>22595.14</v>
      </c>
      <c r="E10" s="144">
        <v>29481.05</v>
      </c>
      <c r="F10" s="144">
        <v>19072.64</v>
      </c>
    </row>
    <row r="11" spans="1:6" ht="15.75">
      <c r="A11" s="61">
        <v>1.7</v>
      </c>
      <c r="B11" s="62"/>
      <c r="C11" s="63" t="s">
        <v>12</v>
      </c>
      <c r="D11" s="145">
        <v>22595.14</v>
      </c>
      <c r="E11" s="149">
        <v>30365.64</v>
      </c>
      <c r="F11" s="145">
        <v>19072.64</v>
      </c>
    </row>
    <row r="12" spans="1:6" ht="15.75">
      <c r="A12" s="64">
        <v>2.1</v>
      </c>
      <c r="B12" s="65" t="s">
        <v>51</v>
      </c>
      <c r="C12" s="66" t="s">
        <v>2</v>
      </c>
      <c r="D12" s="123">
        <v>560.94</v>
      </c>
      <c r="E12" s="123">
        <v>1234.7</v>
      </c>
      <c r="F12" s="123">
        <v>407.64</v>
      </c>
    </row>
    <row r="13" spans="1:6" ht="15" customHeight="1">
      <c r="A13" s="59">
        <v>2.2</v>
      </c>
      <c r="B13" s="57"/>
      <c r="C13" s="58" t="s">
        <v>3</v>
      </c>
      <c r="D13" s="124">
        <v>560.94</v>
      </c>
      <c r="E13" s="124">
        <v>1234.7</v>
      </c>
      <c r="F13" s="124">
        <v>407.64</v>
      </c>
    </row>
    <row r="14" spans="1:6" ht="15.75">
      <c r="A14" s="59">
        <v>2.3</v>
      </c>
      <c r="B14" s="67"/>
      <c r="C14" s="58" t="s">
        <v>4</v>
      </c>
      <c r="D14" s="124">
        <v>658.4</v>
      </c>
      <c r="E14" s="124">
        <v>1451.11</v>
      </c>
      <c r="F14" s="124">
        <v>451.12</v>
      </c>
    </row>
    <row r="15" spans="1:6" ht="15.75">
      <c r="A15" s="59">
        <v>2.4</v>
      </c>
      <c r="B15" s="68"/>
      <c r="C15" s="58" t="s">
        <v>5</v>
      </c>
      <c r="D15" s="124">
        <v>843.86</v>
      </c>
      <c r="E15" s="124">
        <v>1627.15</v>
      </c>
      <c r="F15" s="124">
        <v>575.39</v>
      </c>
    </row>
    <row r="16" spans="1:6" ht="15.75">
      <c r="A16" s="59">
        <v>2.5</v>
      </c>
      <c r="B16" s="68"/>
      <c r="C16" s="58" t="s">
        <v>6</v>
      </c>
      <c r="D16" s="124">
        <v>819.56</v>
      </c>
      <c r="E16" s="124">
        <v>1787.46</v>
      </c>
      <c r="F16" s="124">
        <v>697.72</v>
      </c>
    </row>
    <row r="17" spans="1:6" ht="15.75">
      <c r="A17" s="59">
        <v>2.6</v>
      </c>
      <c r="B17" s="68"/>
      <c r="C17" s="58" t="s">
        <v>7</v>
      </c>
      <c r="D17" s="146">
        <v>1005.02</v>
      </c>
      <c r="E17" s="146">
        <v>1963.49</v>
      </c>
      <c r="F17" s="146">
        <v>822</v>
      </c>
    </row>
    <row r="18" spans="1:6" ht="15.75">
      <c r="A18" s="59">
        <v>2.7</v>
      </c>
      <c r="B18" s="60"/>
      <c r="C18" s="69" t="s">
        <v>12</v>
      </c>
      <c r="D18" s="146">
        <v>1005.02</v>
      </c>
      <c r="E18" s="150">
        <v>2022.24</v>
      </c>
      <c r="F18" s="146">
        <v>822</v>
      </c>
    </row>
    <row r="19" spans="1:6" ht="15.75">
      <c r="A19" s="61">
        <v>2.8</v>
      </c>
      <c r="B19" s="70"/>
      <c r="C19" s="71" t="s">
        <v>8</v>
      </c>
      <c r="D19" s="147">
        <v>1105.52</v>
      </c>
      <c r="E19" s="151">
        <v>2224.46</v>
      </c>
      <c r="F19" s="147">
        <v>904.2</v>
      </c>
    </row>
    <row r="20" spans="1:6" ht="15.75">
      <c r="A20" s="72">
        <v>3</v>
      </c>
      <c r="B20" s="232" t="s">
        <v>13</v>
      </c>
      <c r="C20" s="232"/>
      <c r="D20" s="127">
        <v>15652.26</v>
      </c>
      <c r="E20" s="127">
        <v>17922.49</v>
      </c>
      <c r="F20" s="127">
        <v>20443.51</v>
      </c>
    </row>
    <row r="21" spans="1:6" ht="15.75">
      <c r="A21" s="72">
        <v>4</v>
      </c>
      <c r="B21" s="232" t="s">
        <v>14</v>
      </c>
      <c r="C21" s="245"/>
      <c r="D21" s="127">
        <v>4653.84</v>
      </c>
      <c r="E21" s="127">
        <v>1736.85</v>
      </c>
      <c r="F21" s="127">
        <v>3599.1</v>
      </c>
    </row>
    <row r="22" spans="1:6" ht="15.75">
      <c r="A22" s="64">
        <v>5</v>
      </c>
      <c r="B22" s="224" t="s">
        <v>15</v>
      </c>
      <c r="C22" s="225"/>
      <c r="D22" s="128"/>
      <c r="E22" s="128"/>
      <c r="F22" s="128"/>
    </row>
    <row r="23" spans="1:6" ht="15.75">
      <c r="A23" s="59">
        <v>5.1</v>
      </c>
      <c r="B23" s="239" t="s">
        <v>16</v>
      </c>
      <c r="C23" s="240"/>
      <c r="D23" s="124">
        <v>15.51</v>
      </c>
      <c r="E23" s="124">
        <v>40.96</v>
      </c>
      <c r="F23" s="124">
        <v>22.45</v>
      </c>
    </row>
    <row r="24" spans="1:6" ht="15.75">
      <c r="A24" s="59">
        <v>5.2</v>
      </c>
      <c r="B24" s="239" t="s">
        <v>17</v>
      </c>
      <c r="C24" s="240"/>
      <c r="D24" s="124">
        <v>94.31</v>
      </c>
      <c r="E24" s="124">
        <v>33.95</v>
      </c>
      <c r="F24" s="124">
        <v>51.7</v>
      </c>
    </row>
    <row r="25" spans="1:6" ht="15.75">
      <c r="A25" s="59">
        <v>5.3</v>
      </c>
      <c r="B25" s="239" t="s">
        <v>18</v>
      </c>
      <c r="C25" s="240"/>
      <c r="D25" s="124">
        <v>22.62</v>
      </c>
      <c r="E25" s="124">
        <v>45.65</v>
      </c>
      <c r="F25" s="124">
        <v>17.57</v>
      </c>
    </row>
    <row r="26" spans="1:6" ht="15.75">
      <c r="A26" s="59">
        <v>5.4</v>
      </c>
      <c r="B26" s="239" t="s">
        <v>19</v>
      </c>
      <c r="C26" s="240"/>
      <c r="D26" s="124">
        <v>759.33</v>
      </c>
      <c r="E26" s="124">
        <v>1051.29</v>
      </c>
      <c r="F26" s="124">
        <v>709.22</v>
      </c>
    </row>
    <row r="27" spans="1:6" ht="15.75">
      <c r="A27" s="61">
        <v>5.5</v>
      </c>
      <c r="B27" s="235" t="s">
        <v>20</v>
      </c>
      <c r="C27" s="236"/>
      <c r="D27" s="158">
        <v>90.21</v>
      </c>
      <c r="E27" s="129">
        <v>117.42</v>
      </c>
      <c r="F27" s="158">
        <v>39.89</v>
      </c>
    </row>
    <row r="28" spans="1:6" ht="15.75">
      <c r="A28" s="64">
        <v>6</v>
      </c>
      <c r="B28" s="224" t="s">
        <v>21</v>
      </c>
      <c r="C28" s="225"/>
      <c r="D28" s="123"/>
      <c r="E28" s="123"/>
      <c r="F28" s="123"/>
    </row>
    <row r="29" spans="1:6" ht="15.75">
      <c r="A29" s="59">
        <v>6.1</v>
      </c>
      <c r="B29" s="239" t="s">
        <v>16</v>
      </c>
      <c r="C29" s="240"/>
      <c r="D29" s="124">
        <v>11</v>
      </c>
      <c r="E29" s="124">
        <v>11.94</v>
      </c>
      <c r="F29" s="124">
        <v>19.7</v>
      </c>
    </row>
    <row r="30" spans="1:6" ht="15.75">
      <c r="A30" s="59">
        <v>6.2</v>
      </c>
      <c r="B30" s="239" t="s">
        <v>17</v>
      </c>
      <c r="C30" s="240"/>
      <c r="D30" s="124">
        <v>14.42</v>
      </c>
      <c r="E30" s="124">
        <v>14.86</v>
      </c>
      <c r="F30" s="124">
        <v>11.22</v>
      </c>
    </row>
    <row r="31" spans="1:6" ht="15.75">
      <c r="A31" s="59">
        <v>6.3</v>
      </c>
      <c r="B31" s="239" t="s">
        <v>18</v>
      </c>
      <c r="C31" s="240"/>
      <c r="D31" s="124">
        <v>42.47</v>
      </c>
      <c r="E31" s="124">
        <v>75.82</v>
      </c>
      <c r="F31" s="124">
        <v>35</v>
      </c>
    </row>
    <row r="32" spans="1:6" ht="15.75">
      <c r="A32" s="59">
        <v>6.4</v>
      </c>
      <c r="B32" s="239" t="s">
        <v>22</v>
      </c>
      <c r="C32" s="240"/>
      <c r="D32" s="124">
        <v>11.17</v>
      </c>
      <c r="E32" s="124">
        <v>11.56</v>
      </c>
      <c r="F32" s="124">
        <v>15.1</v>
      </c>
    </row>
    <row r="33" spans="1:6" ht="15.75">
      <c r="A33" s="59">
        <v>6.5</v>
      </c>
      <c r="B33" s="239" t="s">
        <v>20</v>
      </c>
      <c r="C33" s="240"/>
      <c r="D33" s="124">
        <v>23.73</v>
      </c>
      <c r="E33" s="124">
        <v>49.61</v>
      </c>
      <c r="F33" s="124">
        <v>21.35</v>
      </c>
    </row>
    <row r="34" spans="1:6" ht="15.75">
      <c r="A34" s="72">
        <v>7</v>
      </c>
      <c r="B34" s="243" t="s">
        <v>52</v>
      </c>
      <c r="C34" s="244"/>
      <c r="D34" s="127">
        <v>804.88</v>
      </c>
      <c r="E34" s="127">
        <v>1066.79</v>
      </c>
      <c r="F34" s="127">
        <v>946.11</v>
      </c>
    </row>
    <row r="35" spans="1:6" ht="15.75">
      <c r="A35" s="64">
        <v>8.1</v>
      </c>
      <c r="B35" s="241" t="s">
        <v>23</v>
      </c>
      <c r="C35" s="242"/>
      <c r="D35" s="130">
        <v>52</v>
      </c>
      <c r="E35" s="130">
        <v>14</v>
      </c>
      <c r="F35" s="130">
        <v>6</v>
      </c>
    </row>
    <row r="36" spans="1:6" ht="15" customHeight="1">
      <c r="A36" s="61">
        <v>8.2</v>
      </c>
      <c r="B36" s="235" t="s">
        <v>24</v>
      </c>
      <c r="C36" s="236"/>
      <c r="D36" s="131">
        <v>9</v>
      </c>
      <c r="E36" s="131">
        <v>3</v>
      </c>
      <c r="F36" s="131">
        <v>4</v>
      </c>
    </row>
    <row r="37" spans="1:6" ht="15.75">
      <c r="A37" s="61">
        <v>9</v>
      </c>
      <c r="B37" s="235" t="s">
        <v>25</v>
      </c>
      <c r="C37" s="236"/>
      <c r="D37" s="129">
        <v>17.65</v>
      </c>
      <c r="E37" s="129">
        <v>13.63</v>
      </c>
      <c r="F37" s="129">
        <v>19.83</v>
      </c>
    </row>
    <row r="38" spans="1:6" ht="16.5" customHeight="1">
      <c r="A38" s="74">
        <v>10</v>
      </c>
      <c r="B38" s="237" t="s">
        <v>79</v>
      </c>
      <c r="C38" s="238"/>
      <c r="D38" s="123"/>
      <c r="E38" s="123"/>
      <c r="F38" s="123"/>
    </row>
    <row r="39" spans="1:6" ht="15.75">
      <c r="A39" s="59">
        <v>10.1</v>
      </c>
      <c r="B39" s="220" t="s">
        <v>28</v>
      </c>
      <c r="C39" s="221"/>
      <c r="D39" s="124">
        <v>311.91</v>
      </c>
      <c r="E39" s="124">
        <v>501.74</v>
      </c>
      <c r="F39" s="124">
        <v>302.48</v>
      </c>
    </row>
    <row r="40" spans="1:6" ht="15.75">
      <c r="A40" s="59">
        <v>10.2</v>
      </c>
      <c r="B40" s="220" t="s">
        <v>27</v>
      </c>
      <c r="C40" s="221"/>
      <c r="D40" s="124">
        <v>0</v>
      </c>
      <c r="E40" s="124">
        <v>30.04</v>
      </c>
      <c r="F40" s="124">
        <v>3.66</v>
      </c>
    </row>
    <row r="41" spans="1:6" ht="15.75">
      <c r="A41" s="59">
        <v>10.3</v>
      </c>
      <c r="B41" s="220" t="s">
        <v>26</v>
      </c>
      <c r="C41" s="221"/>
      <c r="D41" s="124">
        <v>447.42</v>
      </c>
      <c r="E41" s="124">
        <v>519.51</v>
      </c>
      <c r="F41" s="124">
        <v>403.08</v>
      </c>
    </row>
    <row r="42" spans="1:6" ht="15.75">
      <c r="A42" s="61">
        <v>10.4</v>
      </c>
      <c r="B42" s="230" t="s">
        <v>29</v>
      </c>
      <c r="C42" s="231"/>
      <c r="D42" s="147">
        <f>D39+D40+D41</f>
        <v>759.33</v>
      </c>
      <c r="E42" s="147">
        <f>E39+E40+E41</f>
        <v>1051.29</v>
      </c>
      <c r="F42" s="147">
        <f>F39+F40+F41</f>
        <v>709.22</v>
      </c>
    </row>
    <row r="43" spans="1:6" ht="32.25" customHeight="1">
      <c r="A43" s="75" t="s">
        <v>30</v>
      </c>
      <c r="B43" s="233" t="s">
        <v>141</v>
      </c>
      <c r="C43" s="234"/>
      <c r="D43" s="132"/>
      <c r="E43" s="132"/>
      <c r="F43" s="132"/>
    </row>
    <row r="44" spans="1:6" ht="15.75">
      <c r="A44" s="72">
        <v>11</v>
      </c>
      <c r="B44" s="232" t="s">
        <v>31</v>
      </c>
      <c r="C44" s="232"/>
      <c r="D44" s="133">
        <f>D48+D51+D54+D55+D58+D59+D60+D61+D62</f>
        <v>15091.610000000002</v>
      </c>
      <c r="E44" s="133">
        <f>E48+E51+E54+E55+E58+E59+E60+E61+E62</f>
        <v>22962.629999999997</v>
      </c>
      <c r="F44" s="133">
        <f>F48+F51+F54+F55+F58+F59+F60+F61+F62</f>
        <v>14847.16</v>
      </c>
    </row>
    <row r="45" spans="1:6" ht="15.75">
      <c r="A45" s="64" t="s">
        <v>58</v>
      </c>
      <c r="B45" s="73" t="s">
        <v>32</v>
      </c>
      <c r="C45" s="76" t="s">
        <v>28</v>
      </c>
      <c r="D45" s="123">
        <v>3491.99</v>
      </c>
      <c r="E45" s="123">
        <v>5427.65</v>
      </c>
      <c r="F45" s="123">
        <v>5864.53</v>
      </c>
    </row>
    <row r="46" spans="1:6" ht="15.75">
      <c r="A46" s="59" t="s">
        <v>59</v>
      </c>
      <c r="B46" s="220" t="s">
        <v>27</v>
      </c>
      <c r="C46" s="221"/>
      <c r="D46" s="124">
        <v>0</v>
      </c>
      <c r="E46" s="124">
        <v>281.78</v>
      </c>
      <c r="F46" s="124">
        <v>50.14</v>
      </c>
    </row>
    <row r="47" spans="1:6" ht="15.75">
      <c r="A47" s="59" t="s">
        <v>60</v>
      </c>
      <c r="B47" s="220" t="s">
        <v>26</v>
      </c>
      <c r="C47" s="221"/>
      <c r="D47" s="124">
        <v>4990.82</v>
      </c>
      <c r="E47" s="124">
        <v>6441.98</v>
      </c>
      <c r="F47" s="124">
        <v>4791.97</v>
      </c>
    </row>
    <row r="48" spans="1:6" s="77" customFormat="1" ht="15.75">
      <c r="A48" s="61" t="s">
        <v>61</v>
      </c>
      <c r="B48" s="222" t="s">
        <v>29</v>
      </c>
      <c r="C48" s="223"/>
      <c r="D48" s="148">
        <f>SUM(D45:D47)</f>
        <v>8482.81</v>
      </c>
      <c r="E48" s="148">
        <f>SUM(E45:E47)</f>
        <v>12151.41</v>
      </c>
      <c r="F48" s="148">
        <f>SUM(F45:F47)</f>
        <v>10706.64</v>
      </c>
    </row>
    <row r="49" spans="1:6" ht="15.75">
      <c r="A49" s="64" t="s">
        <v>62</v>
      </c>
      <c r="B49" s="73" t="s">
        <v>33</v>
      </c>
      <c r="C49" s="76" t="s">
        <v>34</v>
      </c>
      <c r="D49" s="123">
        <v>496.98</v>
      </c>
      <c r="E49" s="123">
        <v>2164.49</v>
      </c>
      <c r="F49" s="123">
        <v>702.88</v>
      </c>
    </row>
    <row r="50" spans="1:6" ht="15.75">
      <c r="A50" s="59" t="s">
        <v>63</v>
      </c>
      <c r="B50" s="220" t="s">
        <v>35</v>
      </c>
      <c r="C50" s="221"/>
      <c r="D50" s="124">
        <v>1643.66</v>
      </c>
      <c r="E50" s="124">
        <v>3660.81</v>
      </c>
      <c r="F50" s="124">
        <v>148.76</v>
      </c>
    </row>
    <row r="51" spans="1:6" s="77" customFormat="1" ht="15.75">
      <c r="A51" s="61" t="s">
        <v>64</v>
      </c>
      <c r="B51" s="222" t="s">
        <v>29</v>
      </c>
      <c r="C51" s="223"/>
      <c r="D51" s="148">
        <f>SUM(D49:D50)</f>
        <v>2140.6400000000003</v>
      </c>
      <c r="E51" s="148">
        <f>SUM(E49:E50)</f>
        <v>5825.299999999999</v>
      </c>
      <c r="F51" s="148">
        <f>SUM(F49:F50)</f>
        <v>851.64</v>
      </c>
    </row>
    <row r="52" spans="1:6" ht="15.75">
      <c r="A52" s="64" t="s">
        <v>65</v>
      </c>
      <c r="B52" s="73" t="s">
        <v>36</v>
      </c>
      <c r="C52" s="76" t="s">
        <v>34</v>
      </c>
      <c r="D52" s="123">
        <v>260.72</v>
      </c>
      <c r="E52" s="123">
        <v>0</v>
      </c>
      <c r="F52" s="123">
        <v>1249.73</v>
      </c>
    </row>
    <row r="53" spans="1:6" ht="15.75">
      <c r="A53" s="59" t="s">
        <v>66</v>
      </c>
      <c r="B53" s="220" t="s">
        <v>35</v>
      </c>
      <c r="C53" s="221"/>
      <c r="D53" s="124">
        <v>1142.57</v>
      </c>
      <c r="E53" s="124">
        <v>0</v>
      </c>
      <c r="F53" s="124">
        <v>0</v>
      </c>
    </row>
    <row r="54" spans="1:6" s="77" customFormat="1" ht="15.75">
      <c r="A54" s="61" t="s">
        <v>67</v>
      </c>
      <c r="B54" s="222" t="s">
        <v>29</v>
      </c>
      <c r="C54" s="223"/>
      <c r="D54" s="148">
        <f>SUM(D52:D53)</f>
        <v>1403.29</v>
      </c>
      <c r="E54" s="148">
        <f>SUM(E52:E53)</f>
        <v>0</v>
      </c>
      <c r="F54" s="148">
        <f>SUM(F52:F53)</f>
        <v>1249.73</v>
      </c>
    </row>
    <row r="55" spans="1:6" ht="15.75">
      <c r="A55" s="72">
        <v>11.4</v>
      </c>
      <c r="B55" s="219" t="s">
        <v>37</v>
      </c>
      <c r="C55" s="219"/>
      <c r="D55" s="127">
        <v>170.67</v>
      </c>
      <c r="E55" s="127">
        <v>488.9</v>
      </c>
      <c r="F55" s="127">
        <v>442.2</v>
      </c>
    </row>
    <row r="56" spans="1:6" ht="15.75">
      <c r="A56" s="64" t="s">
        <v>68</v>
      </c>
      <c r="B56" s="73" t="s">
        <v>38</v>
      </c>
      <c r="C56" s="76" t="s">
        <v>39</v>
      </c>
      <c r="D56" s="123">
        <v>1360.42</v>
      </c>
      <c r="E56" s="123">
        <v>504.46</v>
      </c>
      <c r="F56" s="123">
        <v>579.81</v>
      </c>
    </row>
    <row r="57" spans="1:6" ht="15.75">
      <c r="A57" s="59" t="s">
        <v>69</v>
      </c>
      <c r="B57" s="226" t="s">
        <v>40</v>
      </c>
      <c r="C57" s="227"/>
      <c r="D57" s="124">
        <v>960.85</v>
      </c>
      <c r="E57" s="124">
        <v>3461.21</v>
      </c>
      <c r="F57" s="124">
        <v>615.02</v>
      </c>
    </row>
    <row r="58" spans="1:6" s="77" customFormat="1" ht="15.75">
      <c r="A58" s="61" t="s">
        <v>70</v>
      </c>
      <c r="B58" s="228" t="s">
        <v>29</v>
      </c>
      <c r="C58" s="229"/>
      <c r="D58" s="148">
        <f>SUM(D56:D57)</f>
        <v>2321.27</v>
      </c>
      <c r="E58" s="148">
        <f>SUM(E56:E57)</f>
        <v>3965.67</v>
      </c>
      <c r="F58" s="148">
        <f>SUM(F56:F57)</f>
        <v>1194.83</v>
      </c>
    </row>
    <row r="59" spans="1:6" ht="15.75">
      <c r="A59" s="72">
        <v>11.6</v>
      </c>
      <c r="B59" s="219" t="s">
        <v>41</v>
      </c>
      <c r="C59" s="219"/>
      <c r="D59" s="127">
        <v>0</v>
      </c>
      <c r="E59" s="127">
        <v>0</v>
      </c>
      <c r="F59" s="127">
        <v>0</v>
      </c>
    </row>
    <row r="60" spans="1:6" ht="15.75">
      <c r="A60" s="72">
        <v>11.7</v>
      </c>
      <c r="B60" s="219" t="s">
        <v>42</v>
      </c>
      <c r="C60" s="219"/>
      <c r="D60" s="127">
        <v>221.43</v>
      </c>
      <c r="E60" s="127">
        <v>0</v>
      </c>
      <c r="F60" s="127">
        <v>129.92</v>
      </c>
    </row>
    <row r="61" spans="1:6" ht="15.75">
      <c r="A61" s="72">
        <v>11.8</v>
      </c>
      <c r="B61" s="219" t="s">
        <v>53</v>
      </c>
      <c r="C61" s="219"/>
      <c r="D61" s="127">
        <v>0</v>
      </c>
      <c r="E61" s="127">
        <v>0</v>
      </c>
      <c r="F61" s="127">
        <v>0</v>
      </c>
    </row>
    <row r="62" spans="1:6" ht="15.75">
      <c r="A62" s="72">
        <v>11.9</v>
      </c>
      <c r="B62" s="219" t="s">
        <v>43</v>
      </c>
      <c r="C62" s="219"/>
      <c r="D62" s="127">
        <v>351.5</v>
      </c>
      <c r="E62" s="127">
        <v>531.35</v>
      </c>
      <c r="F62" s="127">
        <v>272.2</v>
      </c>
    </row>
    <row r="63" spans="1:6" ht="15.75">
      <c r="A63" s="64">
        <v>12</v>
      </c>
      <c r="B63" s="224" t="s">
        <v>44</v>
      </c>
      <c r="C63" s="225"/>
      <c r="D63" s="134">
        <f>SUM(D64:D68)</f>
        <v>7503.530000000001</v>
      </c>
      <c r="E63" s="134">
        <f>SUM(E64:E68)</f>
        <v>6518.42</v>
      </c>
      <c r="F63" s="134">
        <f>SUM(F64:F68)</f>
        <v>4225.48</v>
      </c>
    </row>
    <row r="64" spans="1:6" ht="15.75">
      <c r="A64" s="59">
        <v>12.1</v>
      </c>
      <c r="B64" s="217" t="s">
        <v>45</v>
      </c>
      <c r="C64" s="218"/>
      <c r="D64" s="124">
        <v>4493.76</v>
      </c>
      <c r="E64" s="124">
        <v>3277.21</v>
      </c>
      <c r="F64" s="124">
        <v>3025.86</v>
      </c>
    </row>
    <row r="65" spans="1:6" ht="15.75">
      <c r="A65" s="59">
        <v>12.2</v>
      </c>
      <c r="B65" s="217" t="s">
        <v>46</v>
      </c>
      <c r="C65" s="218"/>
      <c r="D65" s="124">
        <v>0</v>
      </c>
      <c r="E65" s="124">
        <v>0</v>
      </c>
      <c r="F65" s="124">
        <v>0</v>
      </c>
    </row>
    <row r="66" spans="1:6" ht="15.75">
      <c r="A66" s="59">
        <v>12.3</v>
      </c>
      <c r="B66" s="217" t="s">
        <v>47</v>
      </c>
      <c r="C66" s="218"/>
      <c r="D66" s="124">
        <v>19.46</v>
      </c>
      <c r="E66" s="124">
        <v>23.03</v>
      </c>
      <c r="F66" s="124">
        <v>32.95</v>
      </c>
    </row>
    <row r="67" spans="1:6" ht="15.75">
      <c r="A67" s="59">
        <v>12.4</v>
      </c>
      <c r="B67" s="217" t="s">
        <v>48</v>
      </c>
      <c r="C67" s="218"/>
      <c r="D67" s="124">
        <v>272.46</v>
      </c>
      <c r="E67" s="124">
        <v>620.74</v>
      </c>
      <c r="F67" s="124">
        <v>499.01</v>
      </c>
    </row>
    <row r="68" spans="1:6" ht="15.75">
      <c r="A68" s="59">
        <v>12.5</v>
      </c>
      <c r="B68" s="217" t="s">
        <v>49</v>
      </c>
      <c r="C68" s="218"/>
      <c r="D68" s="124">
        <v>2717.85</v>
      </c>
      <c r="E68" s="124">
        <v>2597.44</v>
      </c>
      <c r="F68" s="124">
        <v>667.66</v>
      </c>
    </row>
    <row r="69" spans="1:6" ht="15.75">
      <c r="A69" s="78">
        <v>13</v>
      </c>
      <c r="B69" s="219" t="s">
        <v>71</v>
      </c>
      <c r="C69" s="219"/>
      <c r="D69" s="135">
        <f>D44+D63</f>
        <v>22595.140000000003</v>
      </c>
      <c r="E69" s="135">
        <f>E44+E63</f>
        <v>29481.049999999996</v>
      </c>
      <c r="F69" s="135">
        <f>F44+F63</f>
        <v>19072.64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75" zoomScaleNormal="80" zoomScaleSheetLayoutView="75" zoomScalePageLayoutView="0" workbookViewId="0" topLeftCell="A1">
      <selection activeCell="B10" sqref="B10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140625" style="10" customWidth="1"/>
    <col min="5" max="6" width="12.140625" style="11" customWidth="1"/>
    <col min="7" max="7" width="12.57421875" style="11" customWidth="1"/>
    <col min="8" max="8" width="13.00390625" style="11" customWidth="1"/>
    <col min="9" max="16384" width="9.140625" style="11" customWidth="1"/>
  </cols>
  <sheetData>
    <row r="1" spans="1:4" ht="21" customHeight="1">
      <c r="A1" s="1" t="s">
        <v>0</v>
      </c>
      <c r="D1" s="9"/>
    </row>
    <row r="2" spans="1:4" ht="32.25" customHeight="1">
      <c r="A2" s="216" t="s">
        <v>55</v>
      </c>
      <c r="B2" s="216"/>
      <c r="C2" s="216"/>
      <c r="D2" s="216"/>
    </row>
    <row r="3" spans="1:4" ht="15">
      <c r="A3" s="1" t="s">
        <v>83</v>
      </c>
      <c r="C3" s="45" t="s">
        <v>187</v>
      </c>
      <c r="D3" s="9"/>
    </row>
    <row r="4" spans="1:8" s="12" customFormat="1" ht="30">
      <c r="A4" s="2" t="s">
        <v>10</v>
      </c>
      <c r="B4" s="215" t="s">
        <v>54</v>
      </c>
      <c r="C4" s="215"/>
      <c r="D4" s="2" t="s">
        <v>93</v>
      </c>
      <c r="E4" s="2" t="s">
        <v>1</v>
      </c>
      <c r="F4" s="2" t="s">
        <v>57</v>
      </c>
      <c r="G4" s="2" t="s">
        <v>100</v>
      </c>
      <c r="H4" s="2" t="s">
        <v>107</v>
      </c>
    </row>
    <row r="5" spans="1:8" ht="15" customHeight="1">
      <c r="A5" s="26" t="s">
        <v>11</v>
      </c>
      <c r="B5" s="16" t="s">
        <v>50</v>
      </c>
      <c r="C5" s="17" t="s">
        <v>2</v>
      </c>
      <c r="D5" s="121">
        <v>10528.73</v>
      </c>
      <c r="E5" s="28">
        <v>4073.66</v>
      </c>
      <c r="F5" s="121">
        <v>2715.12</v>
      </c>
      <c r="G5" s="157">
        <v>8463.87</v>
      </c>
      <c r="H5" s="157">
        <v>9163.38</v>
      </c>
    </row>
    <row r="6" spans="1:8" ht="15.75">
      <c r="A6" s="3">
        <v>1.2</v>
      </c>
      <c r="B6" s="16"/>
      <c r="C6" s="17" t="s">
        <v>3</v>
      </c>
      <c r="D6" s="121">
        <v>10528.73</v>
      </c>
      <c r="E6" s="28">
        <v>4073.66</v>
      </c>
      <c r="F6" s="121">
        <v>2954.06</v>
      </c>
      <c r="G6" s="121">
        <v>8463.87</v>
      </c>
      <c r="H6" s="121">
        <v>9221.33</v>
      </c>
    </row>
    <row r="7" spans="1:8" ht="15.75">
      <c r="A7" s="3">
        <v>1.3</v>
      </c>
      <c r="B7" s="18"/>
      <c r="C7" s="17" t="s">
        <v>4</v>
      </c>
      <c r="D7" s="121">
        <v>11512.84</v>
      </c>
      <c r="E7" s="28">
        <v>5067.54</v>
      </c>
      <c r="F7" s="121">
        <v>4038.38</v>
      </c>
      <c r="G7" s="121">
        <v>10352.24</v>
      </c>
      <c r="H7" s="121">
        <v>9845.62</v>
      </c>
    </row>
    <row r="8" spans="1:8" ht="15.75">
      <c r="A8" s="3">
        <v>1.4</v>
      </c>
      <c r="B8" s="18"/>
      <c r="C8" s="17" t="s">
        <v>5</v>
      </c>
      <c r="D8" s="121">
        <v>15774.58</v>
      </c>
      <c r="E8" s="28">
        <v>7584.82</v>
      </c>
      <c r="F8" s="121">
        <v>6961.73</v>
      </c>
      <c r="G8" s="121">
        <v>14903.92</v>
      </c>
      <c r="H8" s="121">
        <v>15141.72</v>
      </c>
    </row>
    <row r="9" spans="1:8" ht="15.75">
      <c r="A9" s="3">
        <v>1.5</v>
      </c>
      <c r="B9" s="18"/>
      <c r="C9" s="17" t="s">
        <v>6</v>
      </c>
      <c r="D9" s="121">
        <v>14555.42</v>
      </c>
      <c r="E9" s="28">
        <v>7969.33</v>
      </c>
      <c r="F9" s="121">
        <v>6461.03</v>
      </c>
      <c r="G9" s="121">
        <v>12036.51</v>
      </c>
      <c r="H9" s="121">
        <v>13453.54</v>
      </c>
    </row>
    <row r="10" spans="1:8" ht="15.75">
      <c r="A10" s="3">
        <v>1.6</v>
      </c>
      <c r="B10" s="18"/>
      <c r="C10" s="17" t="s">
        <v>7</v>
      </c>
      <c r="D10" s="144">
        <v>18817.16</v>
      </c>
      <c r="E10" s="29">
        <v>10486.61</v>
      </c>
      <c r="F10" s="121">
        <v>9384.38</v>
      </c>
      <c r="G10" s="144">
        <v>16588.18</v>
      </c>
      <c r="H10" s="144">
        <v>18749.65</v>
      </c>
    </row>
    <row r="11" spans="1:8" ht="15.75">
      <c r="A11" s="4">
        <v>1.7</v>
      </c>
      <c r="B11" s="19"/>
      <c r="C11" s="20" t="s">
        <v>12</v>
      </c>
      <c r="D11" s="145">
        <v>18977.94</v>
      </c>
      <c r="E11" s="152">
        <v>10664.6</v>
      </c>
      <c r="F11" s="122">
        <v>9384.38</v>
      </c>
      <c r="G11" s="145">
        <v>16588.18</v>
      </c>
      <c r="H11" s="145">
        <v>19013.29</v>
      </c>
    </row>
    <row r="12" spans="1:8" ht="15.75">
      <c r="A12" s="5">
        <v>2.1</v>
      </c>
      <c r="B12" s="14" t="s">
        <v>51</v>
      </c>
      <c r="C12" s="15" t="s">
        <v>2</v>
      </c>
      <c r="D12" s="123">
        <v>2487.26</v>
      </c>
      <c r="E12" s="30">
        <v>1112.52</v>
      </c>
      <c r="F12" s="123">
        <v>977.81</v>
      </c>
      <c r="G12" s="123">
        <v>2052.27</v>
      </c>
      <c r="H12" s="123">
        <v>978.61</v>
      </c>
    </row>
    <row r="13" spans="1:8" ht="15" customHeight="1">
      <c r="A13" s="3">
        <v>2.2</v>
      </c>
      <c r="B13" s="16"/>
      <c r="C13" s="17" t="s">
        <v>3</v>
      </c>
      <c r="D13" s="124">
        <v>2487.26</v>
      </c>
      <c r="E13" s="31">
        <v>1112.52</v>
      </c>
      <c r="F13" s="124">
        <v>1014.01</v>
      </c>
      <c r="G13" s="124">
        <v>2052.27</v>
      </c>
      <c r="H13" s="124">
        <v>983.9</v>
      </c>
    </row>
    <row r="14" spans="1:8" ht="15.75">
      <c r="A14" s="3">
        <v>2.3</v>
      </c>
      <c r="B14" s="43"/>
      <c r="C14" s="17" t="s">
        <v>4</v>
      </c>
      <c r="D14" s="124">
        <v>2713.76</v>
      </c>
      <c r="E14" s="31">
        <v>1390.65</v>
      </c>
      <c r="F14" s="124">
        <v>1534.72</v>
      </c>
      <c r="G14" s="124">
        <v>2519</v>
      </c>
      <c r="H14" s="124">
        <v>1048.39</v>
      </c>
    </row>
    <row r="15" spans="1:8" ht="15.75">
      <c r="A15" s="3">
        <v>2.4</v>
      </c>
      <c r="B15" s="44"/>
      <c r="C15" s="17" t="s">
        <v>5</v>
      </c>
      <c r="D15" s="124">
        <v>3715.65</v>
      </c>
      <c r="E15" s="31">
        <v>2033.78</v>
      </c>
      <c r="F15" s="124">
        <v>2314.45</v>
      </c>
      <c r="G15" s="124">
        <v>3604.29</v>
      </c>
      <c r="H15" s="124">
        <v>1617.93</v>
      </c>
    </row>
    <row r="16" spans="1:8" ht="15.75">
      <c r="A16" s="3">
        <v>2.5</v>
      </c>
      <c r="B16" s="44"/>
      <c r="C16" s="17" t="s">
        <v>6</v>
      </c>
      <c r="D16" s="124">
        <v>3443.89</v>
      </c>
      <c r="E16" s="31">
        <v>2224.01</v>
      </c>
      <c r="F16" s="124">
        <v>2661.08</v>
      </c>
      <c r="G16" s="124">
        <v>2935.59</v>
      </c>
      <c r="H16" s="124">
        <v>1424.49</v>
      </c>
    </row>
    <row r="17" spans="1:8" ht="15.75">
      <c r="A17" s="3">
        <v>2.6</v>
      </c>
      <c r="B17" s="44"/>
      <c r="C17" s="17" t="s">
        <v>7</v>
      </c>
      <c r="D17" s="146">
        <v>4445.77</v>
      </c>
      <c r="E17" s="32">
        <v>2867.14</v>
      </c>
      <c r="F17" s="124">
        <v>3440.82</v>
      </c>
      <c r="G17" s="146">
        <v>4020.87</v>
      </c>
      <c r="H17" s="146">
        <v>1994.03</v>
      </c>
    </row>
    <row r="18" spans="1:8" ht="15.75">
      <c r="A18" s="3">
        <v>2.7</v>
      </c>
      <c r="B18" s="18"/>
      <c r="C18" s="21" t="s">
        <v>12</v>
      </c>
      <c r="D18" s="146">
        <v>4488.99</v>
      </c>
      <c r="E18" s="153">
        <v>2913.8</v>
      </c>
      <c r="F18" s="125">
        <v>3440.82</v>
      </c>
      <c r="G18" s="146">
        <v>4020.87</v>
      </c>
      <c r="H18" s="146">
        <v>2021.12</v>
      </c>
    </row>
    <row r="19" spans="1:8" ht="15.75">
      <c r="A19" s="4">
        <v>2.8</v>
      </c>
      <c r="B19" s="22"/>
      <c r="C19" s="23" t="s">
        <v>8</v>
      </c>
      <c r="D19" s="147">
        <v>4937.88</v>
      </c>
      <c r="E19" s="154">
        <v>3205.18</v>
      </c>
      <c r="F19" s="126">
        <v>3784.9</v>
      </c>
      <c r="G19" s="147">
        <v>4422.96</v>
      </c>
      <c r="H19" s="147">
        <v>2223.23</v>
      </c>
    </row>
    <row r="20" spans="1:8" ht="15.75">
      <c r="A20" s="7">
        <v>3</v>
      </c>
      <c r="B20" s="201" t="s">
        <v>13</v>
      </c>
      <c r="C20" s="201"/>
      <c r="D20" s="127">
        <v>25329.29</v>
      </c>
      <c r="E20" s="33">
        <v>9594.94</v>
      </c>
      <c r="F20" s="127">
        <v>16298.6</v>
      </c>
      <c r="G20" s="127">
        <v>19863.46</v>
      </c>
      <c r="H20" s="127">
        <v>20130.19</v>
      </c>
    </row>
    <row r="21" spans="1:8" ht="15.75">
      <c r="A21" s="7">
        <v>4</v>
      </c>
      <c r="B21" s="201" t="s">
        <v>14</v>
      </c>
      <c r="C21" s="214"/>
      <c r="D21" s="127">
        <v>236.05</v>
      </c>
      <c r="E21" s="33">
        <v>474.19</v>
      </c>
      <c r="F21" s="127">
        <v>296.07</v>
      </c>
      <c r="G21" s="127">
        <v>31.01</v>
      </c>
      <c r="H21" s="127">
        <v>1061.65</v>
      </c>
    </row>
    <row r="22" spans="1:8" ht="15.75">
      <c r="A22" s="5">
        <v>5</v>
      </c>
      <c r="B22" s="193" t="s">
        <v>15</v>
      </c>
      <c r="C22" s="194"/>
      <c r="D22" s="128"/>
      <c r="E22" s="34"/>
      <c r="F22" s="128"/>
      <c r="G22" s="128"/>
      <c r="H22" s="128"/>
    </row>
    <row r="23" spans="1:8" ht="15.75">
      <c r="A23" s="3">
        <v>5.1</v>
      </c>
      <c r="B23" s="208" t="s">
        <v>16</v>
      </c>
      <c r="C23" s="209"/>
      <c r="D23" s="124">
        <v>2.72</v>
      </c>
      <c r="E23" s="31">
        <v>10.24</v>
      </c>
      <c r="F23" s="124">
        <v>4.28</v>
      </c>
      <c r="G23" s="124">
        <v>8.2</v>
      </c>
      <c r="H23" s="124">
        <v>8.41</v>
      </c>
    </row>
    <row r="24" spans="1:8" ht="15.75">
      <c r="A24" s="3">
        <v>5.2</v>
      </c>
      <c r="B24" s="208" t="s">
        <v>17</v>
      </c>
      <c r="C24" s="209"/>
      <c r="D24" s="124">
        <v>99.37</v>
      </c>
      <c r="E24" s="31">
        <v>7</v>
      </c>
      <c r="F24" s="124">
        <v>4.99</v>
      </c>
      <c r="G24" s="124">
        <v>46.22</v>
      </c>
      <c r="H24" s="124">
        <v>63.31</v>
      </c>
    </row>
    <row r="25" spans="1:8" ht="15.75">
      <c r="A25" s="3">
        <v>5.3</v>
      </c>
      <c r="B25" s="208" t="s">
        <v>18</v>
      </c>
      <c r="C25" s="209"/>
      <c r="D25" s="124">
        <v>17.98</v>
      </c>
      <c r="E25" s="31">
        <v>0</v>
      </c>
      <c r="F25" s="124">
        <v>1.09</v>
      </c>
      <c r="G25" s="124">
        <v>1.65</v>
      </c>
      <c r="H25" s="124">
        <v>2.26</v>
      </c>
    </row>
    <row r="26" spans="1:8" ht="15.75">
      <c r="A26" s="3">
        <v>5.4</v>
      </c>
      <c r="B26" s="208" t="s">
        <v>19</v>
      </c>
      <c r="C26" s="209"/>
      <c r="D26" s="124">
        <v>576.99</v>
      </c>
      <c r="E26" s="31">
        <v>467.28</v>
      </c>
      <c r="F26" s="124">
        <v>262.11</v>
      </c>
      <c r="G26" s="124">
        <v>398.67</v>
      </c>
      <c r="H26" s="124">
        <v>654.73</v>
      </c>
    </row>
    <row r="27" spans="1:8" ht="15.75">
      <c r="A27" s="4">
        <v>5.5</v>
      </c>
      <c r="B27" s="204" t="s">
        <v>20</v>
      </c>
      <c r="C27" s="205"/>
      <c r="D27" s="129">
        <v>34.39</v>
      </c>
      <c r="E27" s="35">
        <v>125.19</v>
      </c>
      <c r="F27" s="129">
        <v>3.79</v>
      </c>
      <c r="G27" s="158">
        <v>3.82</v>
      </c>
      <c r="H27" s="158">
        <v>65.43</v>
      </c>
    </row>
    <row r="28" spans="1:8" ht="15.75">
      <c r="A28" s="5">
        <v>6</v>
      </c>
      <c r="B28" s="193" t="s">
        <v>21</v>
      </c>
      <c r="C28" s="194"/>
      <c r="D28" s="123"/>
      <c r="E28" s="30"/>
      <c r="F28" s="123"/>
      <c r="G28" s="123"/>
      <c r="H28" s="123"/>
    </row>
    <row r="29" spans="1:8" ht="15.75">
      <c r="A29" s="3">
        <v>6.1</v>
      </c>
      <c r="B29" s="208" t="s">
        <v>16</v>
      </c>
      <c r="C29" s="209"/>
      <c r="D29" s="124">
        <v>119.68</v>
      </c>
      <c r="E29" s="31">
        <v>29.27</v>
      </c>
      <c r="F29" s="124">
        <v>90.33</v>
      </c>
      <c r="G29" s="124">
        <v>65.83</v>
      </c>
      <c r="H29" s="124">
        <v>39.11</v>
      </c>
    </row>
    <row r="30" spans="1:8" ht="15.75">
      <c r="A30" s="3">
        <v>6.2</v>
      </c>
      <c r="B30" s="208" t="s">
        <v>17</v>
      </c>
      <c r="C30" s="209"/>
      <c r="D30" s="124">
        <v>13.21</v>
      </c>
      <c r="E30" s="31">
        <v>12.22</v>
      </c>
      <c r="F30" s="124">
        <v>12.72</v>
      </c>
      <c r="G30" s="124">
        <v>13.61</v>
      </c>
      <c r="H30" s="124">
        <v>14.56</v>
      </c>
    </row>
    <row r="31" spans="1:8" ht="15.75">
      <c r="A31" s="3">
        <v>6.3</v>
      </c>
      <c r="B31" s="208" t="s">
        <v>18</v>
      </c>
      <c r="C31" s="209"/>
      <c r="D31" s="124">
        <v>36.34</v>
      </c>
      <c r="E31" s="31">
        <v>0</v>
      </c>
      <c r="F31" s="124">
        <v>43.63</v>
      </c>
      <c r="G31" s="124">
        <v>53.07</v>
      </c>
      <c r="H31" s="124">
        <v>40.58</v>
      </c>
    </row>
    <row r="32" spans="1:8" ht="15.75">
      <c r="A32" s="3">
        <v>6.4</v>
      </c>
      <c r="B32" s="208" t="s">
        <v>22</v>
      </c>
      <c r="C32" s="209"/>
      <c r="D32" s="124">
        <v>10.6</v>
      </c>
      <c r="E32" s="31">
        <v>9.28</v>
      </c>
      <c r="F32" s="124">
        <v>12</v>
      </c>
      <c r="G32" s="124">
        <v>15.97</v>
      </c>
      <c r="H32" s="124">
        <v>10.83</v>
      </c>
    </row>
    <row r="33" spans="1:8" ht="15.75">
      <c r="A33" s="3">
        <v>6.5</v>
      </c>
      <c r="B33" s="208" t="s">
        <v>20</v>
      </c>
      <c r="C33" s="209"/>
      <c r="D33" s="124">
        <v>46.29</v>
      </c>
      <c r="E33" s="31">
        <v>12.23</v>
      </c>
      <c r="F33" s="124">
        <v>21.54</v>
      </c>
      <c r="G33" s="124">
        <v>24.26</v>
      </c>
      <c r="H33" s="124">
        <v>21.05</v>
      </c>
    </row>
    <row r="34" spans="1:8" ht="15.75">
      <c r="A34" s="7">
        <v>7</v>
      </c>
      <c r="B34" s="212" t="s">
        <v>52</v>
      </c>
      <c r="C34" s="213"/>
      <c r="D34" s="127">
        <v>5759.31</v>
      </c>
      <c r="E34" s="33">
        <v>2733.33</v>
      </c>
      <c r="F34" s="127">
        <v>3959.67</v>
      </c>
      <c r="G34" s="127">
        <v>4312.43</v>
      </c>
      <c r="H34" s="127">
        <v>2275.28</v>
      </c>
    </row>
    <row r="35" spans="1:8" ht="15.75">
      <c r="A35" s="5">
        <v>8.1</v>
      </c>
      <c r="B35" s="210" t="s">
        <v>23</v>
      </c>
      <c r="C35" s="211"/>
      <c r="D35" s="130">
        <v>62</v>
      </c>
      <c r="E35" s="36">
        <v>50</v>
      </c>
      <c r="F35" s="130">
        <v>107</v>
      </c>
      <c r="G35" s="130">
        <v>31</v>
      </c>
      <c r="H35" s="130">
        <v>52</v>
      </c>
    </row>
    <row r="36" spans="1:8" ht="15" customHeight="1">
      <c r="A36" s="4">
        <v>8.2</v>
      </c>
      <c r="B36" s="204" t="s">
        <v>24</v>
      </c>
      <c r="C36" s="205"/>
      <c r="D36" s="131">
        <v>25</v>
      </c>
      <c r="E36" s="37">
        <v>9</v>
      </c>
      <c r="F36" s="131">
        <v>34</v>
      </c>
      <c r="G36" s="131">
        <v>14</v>
      </c>
      <c r="H36" s="131">
        <v>12</v>
      </c>
    </row>
    <row r="37" spans="1:8" ht="15.75">
      <c r="A37" s="4">
        <v>9</v>
      </c>
      <c r="B37" s="204" t="s">
        <v>25</v>
      </c>
      <c r="C37" s="205"/>
      <c r="D37" s="129">
        <v>4.19</v>
      </c>
      <c r="E37" s="35">
        <v>3.49</v>
      </c>
      <c r="F37" s="129">
        <v>2.68</v>
      </c>
      <c r="G37" s="129">
        <v>4.12</v>
      </c>
      <c r="H37" s="129">
        <v>8.93</v>
      </c>
    </row>
    <row r="38" spans="1:8" ht="16.5" customHeight="1">
      <c r="A38" s="6">
        <v>10</v>
      </c>
      <c r="B38" s="206" t="s">
        <v>79</v>
      </c>
      <c r="C38" s="207"/>
      <c r="D38" s="123"/>
      <c r="E38" s="30"/>
      <c r="F38" s="123"/>
      <c r="G38" s="123"/>
      <c r="H38" s="123"/>
    </row>
    <row r="39" spans="1:8" ht="15.75">
      <c r="A39" s="3">
        <v>10.1</v>
      </c>
      <c r="B39" s="189" t="s">
        <v>28</v>
      </c>
      <c r="C39" s="190"/>
      <c r="D39" s="124">
        <v>295.23</v>
      </c>
      <c r="E39" s="31">
        <v>309.36</v>
      </c>
      <c r="F39" s="124">
        <v>192.39</v>
      </c>
      <c r="G39" s="124">
        <v>98.96</v>
      </c>
      <c r="H39" s="124">
        <v>344.86</v>
      </c>
    </row>
    <row r="40" spans="1:8" ht="15.75">
      <c r="A40" s="3">
        <v>10.2</v>
      </c>
      <c r="B40" s="189" t="s">
        <v>27</v>
      </c>
      <c r="C40" s="190"/>
      <c r="D40" s="124">
        <v>7.05</v>
      </c>
      <c r="E40" s="31">
        <v>67.68</v>
      </c>
      <c r="F40" s="124">
        <v>29.14</v>
      </c>
      <c r="G40" s="124">
        <v>10.43</v>
      </c>
      <c r="H40" s="124">
        <v>1.41</v>
      </c>
    </row>
    <row r="41" spans="1:8" ht="15.75">
      <c r="A41" s="3">
        <v>10.3</v>
      </c>
      <c r="B41" s="189" t="s">
        <v>26</v>
      </c>
      <c r="C41" s="190"/>
      <c r="D41" s="124">
        <v>274.71</v>
      </c>
      <c r="E41" s="31">
        <v>90.24</v>
      </c>
      <c r="F41" s="124">
        <f>F42-F39-F40</f>
        <v>40.58000000000003</v>
      </c>
      <c r="G41" s="124">
        <v>289.28</v>
      </c>
      <c r="H41" s="124">
        <v>308.46</v>
      </c>
    </row>
    <row r="42" spans="1:8" ht="15.75">
      <c r="A42" s="4">
        <v>10.4</v>
      </c>
      <c r="B42" s="199" t="s">
        <v>29</v>
      </c>
      <c r="C42" s="200"/>
      <c r="D42" s="147">
        <f>D39+D40+D41</f>
        <v>576.99</v>
      </c>
      <c r="E42" s="38">
        <f>E39+E40+E41</f>
        <v>467.28000000000003</v>
      </c>
      <c r="F42" s="129">
        <f>F26</f>
        <v>262.11</v>
      </c>
      <c r="G42" s="147">
        <f>G39+G40+G41</f>
        <v>398.66999999999996</v>
      </c>
      <c r="H42" s="147">
        <f>H39+H40+H41</f>
        <v>654.73</v>
      </c>
    </row>
    <row r="43" spans="1:8" ht="32.25" customHeight="1">
      <c r="A43" s="13" t="s">
        <v>30</v>
      </c>
      <c r="B43" s="202" t="s">
        <v>141</v>
      </c>
      <c r="C43" s="203"/>
      <c r="D43" s="132"/>
      <c r="E43" s="142"/>
      <c r="F43" s="132"/>
      <c r="G43" s="132"/>
      <c r="H43" s="132"/>
    </row>
    <row r="44" spans="1:8" ht="15.75">
      <c r="A44" s="7">
        <v>11</v>
      </c>
      <c r="B44" s="201" t="s">
        <v>31</v>
      </c>
      <c r="C44" s="201"/>
      <c r="D44" s="133">
        <f>D48+D51+D54+D55+D58+D59+D60+D61+D62</f>
        <v>13275.25</v>
      </c>
      <c r="E44" s="143">
        <f>E48+E51+E54+E55+E58+E59+E60+E61+E62</f>
        <v>6565.76</v>
      </c>
      <c r="F44" s="133">
        <f>F48+F51+F54+F55+F58+F59+F60+F61+F62</f>
        <v>4875.7</v>
      </c>
      <c r="G44" s="133">
        <f>G48+G51+G54+G55+G58+G59+G60+G61+G62</f>
        <v>9949.519999999999</v>
      </c>
      <c r="H44" s="133">
        <f>H48+H51+H54+H55+H58+H59+H60+H61+H62</f>
        <v>12489.189999999999</v>
      </c>
    </row>
    <row r="45" spans="1:8" ht="15.75">
      <c r="A45" s="5" t="s">
        <v>58</v>
      </c>
      <c r="B45" s="24" t="s">
        <v>32</v>
      </c>
      <c r="C45" s="25" t="s">
        <v>28</v>
      </c>
      <c r="D45" s="123">
        <v>3042.57</v>
      </c>
      <c r="E45" s="30">
        <v>2901.79</v>
      </c>
      <c r="F45" s="123">
        <v>2422.65</v>
      </c>
      <c r="G45" s="123">
        <v>1684.27</v>
      </c>
      <c r="H45" s="123">
        <v>3607.93</v>
      </c>
    </row>
    <row r="46" spans="1:8" ht="15.75">
      <c r="A46" s="3" t="s">
        <v>59</v>
      </c>
      <c r="B46" s="189" t="s">
        <v>27</v>
      </c>
      <c r="C46" s="190"/>
      <c r="D46" s="124">
        <v>85.25</v>
      </c>
      <c r="E46" s="31">
        <v>562.41</v>
      </c>
      <c r="F46" s="124">
        <v>246.8</v>
      </c>
      <c r="G46" s="124">
        <v>169.54</v>
      </c>
      <c r="H46" s="124">
        <v>15.9</v>
      </c>
    </row>
    <row r="47" spans="1:8" ht="15.75">
      <c r="A47" s="3" t="s">
        <v>60</v>
      </c>
      <c r="B47" s="189" t="s">
        <v>26</v>
      </c>
      <c r="C47" s="190"/>
      <c r="D47" s="124">
        <v>2989.05</v>
      </c>
      <c r="E47" s="31">
        <v>871.73</v>
      </c>
      <c r="F47" s="124">
        <v>474.93</v>
      </c>
      <c r="G47" s="124">
        <v>4513.15</v>
      </c>
      <c r="H47" s="124">
        <v>3465.15</v>
      </c>
    </row>
    <row r="48" spans="1:8" s="27" customFormat="1" ht="15.75">
      <c r="A48" s="4" t="s">
        <v>61</v>
      </c>
      <c r="B48" s="191" t="s">
        <v>29</v>
      </c>
      <c r="C48" s="192"/>
      <c r="D48" s="148">
        <f>SUM(D45:D47)</f>
        <v>6116.870000000001</v>
      </c>
      <c r="E48" s="40">
        <f>SUM(E45:E47)</f>
        <v>4335.93</v>
      </c>
      <c r="F48" s="126">
        <f>SUM(F45:F47)</f>
        <v>3144.38</v>
      </c>
      <c r="G48" s="148">
        <f>SUM(G45:G47)</f>
        <v>6366.959999999999</v>
      </c>
      <c r="H48" s="148">
        <f>SUM(H45:H47)</f>
        <v>7088.98</v>
      </c>
    </row>
    <row r="49" spans="1:8" ht="15.75">
      <c r="A49" s="5" t="s">
        <v>62</v>
      </c>
      <c r="B49" s="24" t="s">
        <v>33</v>
      </c>
      <c r="C49" s="25" t="s">
        <v>34</v>
      </c>
      <c r="D49" s="123">
        <v>320.99</v>
      </c>
      <c r="E49" s="30">
        <v>9.12</v>
      </c>
      <c r="F49" s="123">
        <v>16.63</v>
      </c>
      <c r="G49" s="123">
        <v>49.52</v>
      </c>
      <c r="H49" s="123">
        <v>165.48</v>
      </c>
    </row>
    <row r="50" spans="1:8" ht="15.75">
      <c r="A50" s="3" t="s">
        <v>63</v>
      </c>
      <c r="B50" s="189" t="s">
        <v>35</v>
      </c>
      <c r="C50" s="190"/>
      <c r="D50" s="124">
        <v>1270.91</v>
      </c>
      <c r="E50" s="31">
        <v>1522.49</v>
      </c>
      <c r="F50" s="124">
        <v>64.94</v>
      </c>
      <c r="G50" s="124">
        <v>43.11</v>
      </c>
      <c r="H50" s="124">
        <v>1211.62</v>
      </c>
    </row>
    <row r="51" spans="1:8" s="27" customFormat="1" ht="15.75">
      <c r="A51" s="4" t="s">
        <v>64</v>
      </c>
      <c r="B51" s="191" t="s">
        <v>29</v>
      </c>
      <c r="C51" s="192"/>
      <c r="D51" s="148">
        <f>SUM(D49:D50)</f>
        <v>1591.9</v>
      </c>
      <c r="E51" s="40">
        <f>SUM(E49:E50)</f>
        <v>1531.61</v>
      </c>
      <c r="F51" s="126">
        <f>SUM(F49:F50)</f>
        <v>81.57</v>
      </c>
      <c r="G51" s="148">
        <f>SUM(G49:G50)</f>
        <v>92.63</v>
      </c>
      <c r="H51" s="148">
        <f>SUM(H49:H50)</f>
        <v>1377.1</v>
      </c>
    </row>
    <row r="52" spans="1:8" ht="15.75">
      <c r="A52" s="5" t="s">
        <v>65</v>
      </c>
      <c r="B52" s="24" t="s">
        <v>36</v>
      </c>
      <c r="C52" s="25" t="s">
        <v>34</v>
      </c>
      <c r="D52" s="123">
        <v>1637.85</v>
      </c>
      <c r="E52" s="30">
        <v>196.1</v>
      </c>
      <c r="F52" s="123">
        <v>893.13</v>
      </c>
      <c r="G52" s="123">
        <v>1027.1</v>
      </c>
      <c r="H52" s="123">
        <v>918.47</v>
      </c>
    </row>
    <row r="53" spans="1:8" ht="15.75">
      <c r="A53" s="3" t="s">
        <v>66</v>
      </c>
      <c r="B53" s="189" t="s">
        <v>35</v>
      </c>
      <c r="C53" s="190"/>
      <c r="D53" s="124">
        <v>136.38</v>
      </c>
      <c r="E53" s="31">
        <v>5.82</v>
      </c>
      <c r="F53" s="124">
        <v>173.05</v>
      </c>
      <c r="G53" s="124">
        <v>265.18</v>
      </c>
      <c r="H53" s="124">
        <v>21.92</v>
      </c>
    </row>
    <row r="54" spans="1:8" s="27" customFormat="1" ht="15.75">
      <c r="A54" s="4" t="s">
        <v>67</v>
      </c>
      <c r="B54" s="191" t="s">
        <v>29</v>
      </c>
      <c r="C54" s="192"/>
      <c r="D54" s="148">
        <f>SUM(D52:D53)</f>
        <v>1774.23</v>
      </c>
      <c r="E54" s="40">
        <f>SUM(E52:E53)</f>
        <v>201.92</v>
      </c>
      <c r="F54" s="126">
        <f>SUM(F52:F53)</f>
        <v>1066.18</v>
      </c>
      <c r="G54" s="148">
        <f>SUM(G52:G53)</f>
        <v>1292.28</v>
      </c>
      <c r="H54" s="148">
        <f>SUM(H52:H53)</f>
        <v>940.39</v>
      </c>
    </row>
    <row r="55" spans="1:8" ht="15.75">
      <c r="A55" s="7">
        <v>11.4</v>
      </c>
      <c r="B55" s="188" t="s">
        <v>37</v>
      </c>
      <c r="C55" s="188"/>
      <c r="D55" s="127">
        <v>326.12</v>
      </c>
      <c r="E55" s="33">
        <v>299.67</v>
      </c>
      <c r="F55" s="127">
        <v>386.61</v>
      </c>
      <c r="G55" s="127">
        <v>539.81</v>
      </c>
      <c r="H55" s="127">
        <v>328.74</v>
      </c>
    </row>
    <row r="56" spans="1:8" ht="15.75">
      <c r="A56" s="5" t="s">
        <v>68</v>
      </c>
      <c r="B56" s="24" t="s">
        <v>38</v>
      </c>
      <c r="C56" s="25" t="s">
        <v>39</v>
      </c>
      <c r="D56" s="123">
        <v>1312.25</v>
      </c>
      <c r="E56" s="30">
        <v>85.59</v>
      </c>
      <c r="F56" s="123">
        <v>63.48</v>
      </c>
      <c r="G56" s="123">
        <v>628.9</v>
      </c>
      <c r="H56" s="123">
        <v>921.72</v>
      </c>
    </row>
    <row r="57" spans="1:8" ht="15.75">
      <c r="A57" s="3" t="s">
        <v>69</v>
      </c>
      <c r="B57" s="195" t="s">
        <v>40</v>
      </c>
      <c r="C57" s="196"/>
      <c r="D57" s="124">
        <v>653.47</v>
      </c>
      <c r="E57" s="31">
        <v>0</v>
      </c>
      <c r="F57" s="124">
        <v>47.42</v>
      </c>
      <c r="G57" s="124">
        <v>87.52</v>
      </c>
      <c r="H57" s="124">
        <v>91.8</v>
      </c>
    </row>
    <row r="58" spans="1:8" s="27" customFormat="1" ht="15.75">
      <c r="A58" s="4" t="s">
        <v>70</v>
      </c>
      <c r="B58" s="197" t="s">
        <v>29</v>
      </c>
      <c r="C58" s="198"/>
      <c r="D58" s="148">
        <f>SUM(D56:D57)</f>
        <v>1965.72</v>
      </c>
      <c r="E58" s="40">
        <f>SUM(E56:E57)</f>
        <v>85.59</v>
      </c>
      <c r="F58" s="126">
        <f>SUM(F56:F57)</f>
        <v>110.9</v>
      </c>
      <c r="G58" s="148">
        <f>SUM(G56:G57)</f>
        <v>716.42</v>
      </c>
      <c r="H58" s="148">
        <f>SUM(H56:H57)</f>
        <v>1013.52</v>
      </c>
    </row>
    <row r="59" spans="1:8" ht="15.75">
      <c r="A59" s="7">
        <v>11.6</v>
      </c>
      <c r="B59" s="188" t="s">
        <v>41</v>
      </c>
      <c r="C59" s="188"/>
      <c r="D59" s="127">
        <v>447.06</v>
      </c>
      <c r="E59" s="33">
        <v>0</v>
      </c>
      <c r="F59" s="127">
        <v>3.89</v>
      </c>
      <c r="G59" s="127">
        <v>290.11</v>
      </c>
      <c r="H59" s="127">
        <v>89.8</v>
      </c>
    </row>
    <row r="60" spans="1:8" ht="15.75">
      <c r="A60" s="7">
        <v>11.7</v>
      </c>
      <c r="B60" s="188" t="s">
        <v>42</v>
      </c>
      <c r="C60" s="188"/>
      <c r="D60" s="127">
        <v>743.27</v>
      </c>
      <c r="E60" s="33">
        <v>0</v>
      </c>
      <c r="F60" s="127">
        <v>7.84</v>
      </c>
      <c r="G60" s="127">
        <v>400.85</v>
      </c>
      <c r="H60" s="127">
        <v>1381.53</v>
      </c>
    </row>
    <row r="61" spans="1:8" ht="15.75">
      <c r="A61" s="7">
        <v>11.8</v>
      </c>
      <c r="B61" s="188" t="s">
        <v>53</v>
      </c>
      <c r="C61" s="188"/>
      <c r="D61" s="127">
        <v>0</v>
      </c>
      <c r="E61" s="33">
        <v>0</v>
      </c>
      <c r="F61" s="127">
        <v>0</v>
      </c>
      <c r="G61" s="127">
        <v>0</v>
      </c>
      <c r="H61" s="127">
        <v>0</v>
      </c>
    </row>
    <row r="62" spans="1:8" ht="15.75">
      <c r="A62" s="7">
        <v>11.9</v>
      </c>
      <c r="B62" s="188" t="s">
        <v>43</v>
      </c>
      <c r="C62" s="188"/>
      <c r="D62" s="127">
        <v>310.08</v>
      </c>
      <c r="E62" s="33">
        <v>111.04</v>
      </c>
      <c r="F62" s="127">
        <v>74.33</v>
      </c>
      <c r="G62" s="127">
        <v>250.46</v>
      </c>
      <c r="H62" s="127">
        <v>269.13</v>
      </c>
    </row>
    <row r="63" spans="1:8" ht="15.75">
      <c r="A63" s="5">
        <v>12</v>
      </c>
      <c r="B63" s="193" t="s">
        <v>44</v>
      </c>
      <c r="C63" s="194"/>
      <c r="D63" s="134">
        <f>SUM(D64:D68)</f>
        <v>5541.909999999999</v>
      </c>
      <c r="E63" s="41">
        <f>SUM(E64:E68)</f>
        <v>3920.8500000000004</v>
      </c>
      <c r="F63" s="134">
        <f>SUM(F64:F68)</f>
        <v>4508.68</v>
      </c>
      <c r="G63" s="134">
        <f>SUM(G64:G68)</f>
        <v>6638.66</v>
      </c>
      <c r="H63" s="134">
        <f>SUM(H64:H68)</f>
        <v>6260.459999999999</v>
      </c>
    </row>
    <row r="64" spans="1:8" ht="15.75">
      <c r="A64" s="3">
        <v>12.1</v>
      </c>
      <c r="B64" s="186" t="s">
        <v>45</v>
      </c>
      <c r="C64" s="187"/>
      <c r="D64" s="124">
        <v>4261.74</v>
      </c>
      <c r="E64" s="31">
        <v>2517.28</v>
      </c>
      <c r="F64" s="124">
        <v>2684.42</v>
      </c>
      <c r="G64" s="124">
        <v>4551.67</v>
      </c>
      <c r="H64" s="124">
        <v>5238.16</v>
      </c>
    </row>
    <row r="65" spans="1:8" ht="15.75">
      <c r="A65" s="3">
        <v>12.2</v>
      </c>
      <c r="B65" s="186" t="s">
        <v>46</v>
      </c>
      <c r="C65" s="187"/>
      <c r="D65" s="124">
        <v>0</v>
      </c>
      <c r="E65" s="31">
        <v>0</v>
      </c>
      <c r="F65" s="124">
        <v>238.93</v>
      </c>
      <c r="G65" s="124">
        <v>0</v>
      </c>
      <c r="H65" s="124">
        <v>57.95</v>
      </c>
    </row>
    <row r="66" spans="1:8" ht="15.75">
      <c r="A66" s="3">
        <v>12.3</v>
      </c>
      <c r="B66" s="186" t="s">
        <v>47</v>
      </c>
      <c r="C66" s="187"/>
      <c r="D66" s="124">
        <v>6.19</v>
      </c>
      <c r="E66" s="31">
        <v>15.21</v>
      </c>
      <c r="F66" s="124">
        <v>6.67</v>
      </c>
      <c r="G66" s="124">
        <v>58.45</v>
      </c>
      <c r="H66" s="124">
        <v>40.07</v>
      </c>
    </row>
    <row r="67" spans="1:8" ht="15.75">
      <c r="A67" s="3">
        <v>12.4</v>
      </c>
      <c r="B67" s="186" t="s">
        <v>48</v>
      </c>
      <c r="C67" s="187"/>
      <c r="D67" s="124">
        <v>289.87</v>
      </c>
      <c r="E67" s="31">
        <v>394.48</v>
      </c>
      <c r="F67" s="124">
        <v>255.4</v>
      </c>
      <c r="G67" s="124">
        <v>140.16</v>
      </c>
      <c r="H67" s="124">
        <v>242.05</v>
      </c>
    </row>
    <row r="68" spans="1:8" ht="15.75">
      <c r="A68" s="3">
        <v>12.5</v>
      </c>
      <c r="B68" s="186" t="s">
        <v>49</v>
      </c>
      <c r="C68" s="187"/>
      <c r="D68" s="124">
        <v>984.11</v>
      </c>
      <c r="E68" s="31">
        <v>993.88</v>
      </c>
      <c r="F68" s="124">
        <v>1323.26</v>
      </c>
      <c r="G68" s="124">
        <v>1888.38</v>
      </c>
      <c r="H68" s="124">
        <v>682.23</v>
      </c>
    </row>
    <row r="69" spans="1:8" ht="15.75">
      <c r="A69" s="8">
        <v>13</v>
      </c>
      <c r="B69" s="188" t="s">
        <v>71</v>
      </c>
      <c r="C69" s="188"/>
      <c r="D69" s="135">
        <f>D44+D63</f>
        <v>18817.16</v>
      </c>
      <c r="E69" s="39">
        <f>E44+E63</f>
        <v>10486.61</v>
      </c>
      <c r="F69" s="135">
        <f>F44+F63</f>
        <v>9384.380000000001</v>
      </c>
      <c r="G69" s="135">
        <f>G44+G63</f>
        <v>16588.18</v>
      </c>
      <c r="H69" s="135">
        <f>H44+H63</f>
        <v>18749.649999999998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D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5" zoomScaleNormal="80" zoomScaleSheetLayoutView="75" zoomScalePageLayoutView="0" workbookViewId="0" topLeftCell="A1">
      <selection activeCell="B10" sqref="B10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5.28125" style="10" customWidth="1"/>
    <col min="5" max="5" width="14.8515625" style="10" customWidth="1"/>
    <col min="6" max="6" width="12.421875" style="11" customWidth="1"/>
    <col min="7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81</v>
      </c>
      <c r="C3" s="45" t="s">
        <v>187</v>
      </c>
      <c r="D3" s="9"/>
      <c r="E3" s="9"/>
    </row>
    <row r="4" spans="1:6" s="12" customFormat="1" ht="30">
      <c r="A4" s="2" t="s">
        <v>10</v>
      </c>
      <c r="B4" s="215" t="s">
        <v>54</v>
      </c>
      <c r="C4" s="215"/>
      <c r="D4" s="2" t="s">
        <v>102</v>
      </c>
      <c r="E4" s="2" t="s">
        <v>101</v>
      </c>
      <c r="F4" s="2" t="s">
        <v>57</v>
      </c>
    </row>
    <row r="5" spans="1:6" ht="15" customHeight="1">
      <c r="A5" s="26" t="s">
        <v>11</v>
      </c>
      <c r="B5" s="16" t="s">
        <v>50</v>
      </c>
      <c r="C5" s="17" t="s">
        <v>2</v>
      </c>
      <c r="D5" s="121">
        <v>9176.6</v>
      </c>
      <c r="E5" s="121">
        <v>15244.95</v>
      </c>
      <c r="F5" s="121">
        <v>8871.47</v>
      </c>
    </row>
    <row r="6" spans="1:6" ht="15.75">
      <c r="A6" s="3">
        <v>1.2</v>
      </c>
      <c r="B6" s="16"/>
      <c r="C6" s="17" t="s">
        <v>3</v>
      </c>
      <c r="D6" s="121">
        <f>D5</f>
        <v>9176.6</v>
      </c>
      <c r="E6" s="121">
        <v>15298.88</v>
      </c>
      <c r="F6" s="121">
        <v>8871.47</v>
      </c>
    </row>
    <row r="7" spans="1:6" ht="15.75">
      <c r="A7" s="3">
        <v>1.3</v>
      </c>
      <c r="B7" s="18"/>
      <c r="C7" s="17" t="s">
        <v>4</v>
      </c>
      <c r="D7" s="121">
        <v>10076.95</v>
      </c>
      <c r="E7" s="121">
        <v>17282.93</v>
      </c>
      <c r="F7" s="121">
        <v>9645.41</v>
      </c>
    </row>
    <row r="8" spans="1:6" ht="15.75">
      <c r="A8" s="3">
        <v>1.4</v>
      </c>
      <c r="B8" s="18"/>
      <c r="C8" s="17" t="s">
        <v>5</v>
      </c>
      <c r="D8" s="121">
        <v>15134.34</v>
      </c>
      <c r="E8" s="121">
        <v>20724.29</v>
      </c>
      <c r="F8" s="121">
        <v>12761.78</v>
      </c>
    </row>
    <row r="9" spans="1:6" ht="15.75">
      <c r="A9" s="3">
        <v>1.5</v>
      </c>
      <c r="B9" s="18"/>
      <c r="C9" s="17" t="s">
        <v>6</v>
      </c>
      <c r="D9" s="121">
        <v>12272.35</v>
      </c>
      <c r="E9" s="121">
        <v>18752.63</v>
      </c>
      <c r="F9" s="121">
        <v>12083.37</v>
      </c>
    </row>
    <row r="10" spans="1:6" ht="15.75">
      <c r="A10" s="3">
        <v>1.6</v>
      </c>
      <c r="B10" s="18"/>
      <c r="C10" s="17" t="s">
        <v>7</v>
      </c>
      <c r="D10" s="121">
        <v>17329.75</v>
      </c>
      <c r="E10" s="144">
        <v>22193.98</v>
      </c>
      <c r="F10" s="121">
        <v>15199.75</v>
      </c>
    </row>
    <row r="11" spans="1:6" ht="15.75">
      <c r="A11" s="4">
        <v>1.7</v>
      </c>
      <c r="B11" s="19"/>
      <c r="C11" s="20" t="s">
        <v>12</v>
      </c>
      <c r="D11" s="122">
        <v>17338.67</v>
      </c>
      <c r="E11" s="149">
        <v>22212.37</v>
      </c>
      <c r="F11" s="122">
        <v>15761.59</v>
      </c>
    </row>
    <row r="12" spans="1:6" ht="15.75">
      <c r="A12" s="5">
        <v>2.1</v>
      </c>
      <c r="B12" s="14" t="s">
        <v>51</v>
      </c>
      <c r="C12" s="15" t="s">
        <v>2</v>
      </c>
      <c r="D12" s="123">
        <v>713.09</v>
      </c>
      <c r="E12" s="123">
        <v>1209.12</v>
      </c>
      <c r="F12" s="123">
        <v>1010.82</v>
      </c>
    </row>
    <row r="13" spans="1:6" ht="15" customHeight="1">
      <c r="A13" s="3">
        <v>2.2</v>
      </c>
      <c r="B13" s="16"/>
      <c r="C13" s="17" t="s">
        <v>3</v>
      </c>
      <c r="D13" s="124">
        <f>D12</f>
        <v>713.09</v>
      </c>
      <c r="E13" s="124">
        <v>1214.06</v>
      </c>
      <c r="F13" s="124">
        <v>1010.82</v>
      </c>
    </row>
    <row r="14" spans="1:6" ht="15.75">
      <c r="A14" s="3">
        <v>2.3</v>
      </c>
      <c r="B14" s="43"/>
      <c r="C14" s="17" t="s">
        <v>4</v>
      </c>
      <c r="D14" s="124">
        <v>782.02</v>
      </c>
      <c r="E14" s="124">
        <v>1370.8</v>
      </c>
      <c r="F14" s="124">
        <v>1082.66</v>
      </c>
    </row>
    <row r="15" spans="1:6" ht="15.75">
      <c r="A15" s="3">
        <v>2.4</v>
      </c>
      <c r="B15" s="44"/>
      <c r="C15" s="17" t="s">
        <v>5</v>
      </c>
      <c r="D15" s="124">
        <v>1172.67</v>
      </c>
      <c r="E15" s="124">
        <v>1642.76</v>
      </c>
      <c r="F15" s="124">
        <v>1368.63</v>
      </c>
    </row>
    <row r="16" spans="1:6" ht="15.75">
      <c r="A16" s="3">
        <v>2.5</v>
      </c>
      <c r="B16" s="44"/>
      <c r="C16" s="17" t="s">
        <v>6</v>
      </c>
      <c r="D16" s="124">
        <v>953.27</v>
      </c>
      <c r="E16" s="124">
        <v>1491.47</v>
      </c>
      <c r="F16" s="124">
        <v>1323.33</v>
      </c>
    </row>
    <row r="17" spans="1:6" ht="15.75">
      <c r="A17" s="3">
        <v>2.6</v>
      </c>
      <c r="B17" s="44"/>
      <c r="C17" s="17" t="s">
        <v>7</v>
      </c>
      <c r="D17" s="124">
        <v>1343.92</v>
      </c>
      <c r="E17" s="146">
        <v>1763.43</v>
      </c>
      <c r="F17" s="124">
        <v>1609.3</v>
      </c>
    </row>
    <row r="18" spans="1:6" ht="15.75">
      <c r="A18" s="3">
        <v>2.7</v>
      </c>
      <c r="B18" s="18"/>
      <c r="C18" s="21" t="s">
        <v>12</v>
      </c>
      <c r="D18" s="125">
        <v>1344.73</v>
      </c>
      <c r="E18" s="150">
        <v>1764.53</v>
      </c>
      <c r="F18" s="125">
        <v>1668.71</v>
      </c>
    </row>
    <row r="19" spans="1:6" ht="15.75">
      <c r="A19" s="4">
        <v>2.8</v>
      </c>
      <c r="B19" s="22"/>
      <c r="C19" s="23" t="s">
        <v>8</v>
      </c>
      <c r="D19" s="126">
        <v>1479.2</v>
      </c>
      <c r="E19" s="151">
        <v>1940.99</v>
      </c>
      <c r="F19" s="126">
        <v>1835.59</v>
      </c>
    </row>
    <row r="20" spans="1:6" ht="15.75">
      <c r="A20" s="7">
        <v>3</v>
      </c>
      <c r="B20" s="201" t="s">
        <v>13</v>
      </c>
      <c r="C20" s="201"/>
      <c r="D20" s="127">
        <v>19025.4</v>
      </c>
      <c r="E20" s="127">
        <v>20057</v>
      </c>
      <c r="F20" s="127">
        <v>17503.32</v>
      </c>
    </row>
    <row r="21" spans="1:6" ht="15.75">
      <c r="A21" s="7">
        <v>4</v>
      </c>
      <c r="B21" s="201" t="s">
        <v>14</v>
      </c>
      <c r="C21" s="214"/>
      <c r="D21" s="127">
        <v>1204.18</v>
      </c>
      <c r="E21" s="127">
        <v>554.04</v>
      </c>
      <c r="F21" s="127">
        <v>1191.18</v>
      </c>
    </row>
    <row r="22" spans="1:6" ht="15.75">
      <c r="A22" s="5">
        <v>5</v>
      </c>
      <c r="B22" s="193" t="s">
        <v>15</v>
      </c>
      <c r="C22" s="194"/>
      <c r="D22" s="128"/>
      <c r="E22" s="128"/>
      <c r="F22" s="128"/>
    </row>
    <row r="23" spans="1:6" ht="15.75">
      <c r="A23" s="3">
        <v>5.1</v>
      </c>
      <c r="B23" s="208" t="s">
        <v>16</v>
      </c>
      <c r="C23" s="209"/>
      <c r="D23" s="124">
        <v>86.73</v>
      </c>
      <c r="E23" s="124">
        <v>76.35</v>
      </c>
      <c r="F23" s="124">
        <v>88.8</v>
      </c>
    </row>
    <row r="24" spans="1:6" ht="15.75">
      <c r="A24" s="3">
        <v>5.2</v>
      </c>
      <c r="B24" s="208" t="s">
        <v>17</v>
      </c>
      <c r="C24" s="209"/>
      <c r="D24" s="124">
        <v>37.01</v>
      </c>
      <c r="E24" s="124">
        <v>82.62</v>
      </c>
      <c r="F24" s="124">
        <v>8.9</v>
      </c>
    </row>
    <row r="25" spans="1:6" ht="15.75">
      <c r="A25" s="3">
        <v>5.3</v>
      </c>
      <c r="B25" s="208" t="s">
        <v>18</v>
      </c>
      <c r="C25" s="209"/>
      <c r="D25" s="124">
        <v>7.35</v>
      </c>
      <c r="E25" s="124">
        <v>6.67</v>
      </c>
      <c r="F25" s="124">
        <v>0</v>
      </c>
    </row>
    <row r="26" spans="1:6" ht="15.75">
      <c r="A26" s="3">
        <v>5.4</v>
      </c>
      <c r="B26" s="208" t="s">
        <v>19</v>
      </c>
      <c r="C26" s="209"/>
      <c r="D26" s="124">
        <v>326.42</v>
      </c>
      <c r="E26" s="124">
        <v>475.02</v>
      </c>
      <c r="F26" s="124">
        <v>427.7</v>
      </c>
    </row>
    <row r="27" spans="1:6" ht="15.75">
      <c r="A27" s="4">
        <v>5.5</v>
      </c>
      <c r="B27" s="204" t="s">
        <v>20</v>
      </c>
      <c r="C27" s="205"/>
      <c r="D27" s="129">
        <v>38</v>
      </c>
      <c r="E27" s="129">
        <v>83.63</v>
      </c>
      <c r="F27" s="129">
        <v>9.9</v>
      </c>
    </row>
    <row r="28" spans="1:6" ht="15.75">
      <c r="A28" s="5">
        <v>6</v>
      </c>
      <c r="B28" s="193" t="s">
        <v>21</v>
      </c>
      <c r="C28" s="194"/>
      <c r="D28" s="123"/>
      <c r="E28" s="123"/>
      <c r="F28" s="123"/>
    </row>
    <row r="29" spans="1:6" ht="15.75">
      <c r="A29" s="3">
        <v>6.1</v>
      </c>
      <c r="B29" s="208" t="s">
        <v>16</v>
      </c>
      <c r="C29" s="209"/>
      <c r="D29" s="124">
        <v>24.8</v>
      </c>
      <c r="E29" s="124">
        <v>32.63</v>
      </c>
      <c r="F29" s="124">
        <v>28.65</v>
      </c>
    </row>
    <row r="30" spans="1:6" ht="15.75">
      <c r="A30" s="3">
        <v>6.2</v>
      </c>
      <c r="B30" s="208" t="s">
        <v>17</v>
      </c>
      <c r="C30" s="209"/>
      <c r="D30" s="124">
        <v>15.26</v>
      </c>
      <c r="E30" s="124">
        <v>15.97</v>
      </c>
      <c r="F30" s="124">
        <v>12.38</v>
      </c>
    </row>
    <row r="31" spans="1:6" ht="15.75">
      <c r="A31" s="3">
        <v>6.3</v>
      </c>
      <c r="B31" s="208" t="s">
        <v>18</v>
      </c>
      <c r="C31" s="209"/>
      <c r="D31" s="124">
        <v>81.58</v>
      </c>
      <c r="E31" s="124">
        <v>74.29</v>
      </c>
      <c r="F31" s="124">
        <v>0</v>
      </c>
    </row>
    <row r="32" spans="1:6" ht="15.75">
      <c r="A32" s="3">
        <v>6.4</v>
      </c>
      <c r="B32" s="208" t="s">
        <v>22</v>
      </c>
      <c r="C32" s="209"/>
      <c r="D32" s="124">
        <v>11.54</v>
      </c>
      <c r="E32" s="124">
        <v>9.52</v>
      </c>
      <c r="F32" s="124">
        <v>12.58</v>
      </c>
    </row>
    <row r="33" spans="1:6" ht="15.75">
      <c r="A33" s="3">
        <v>6.5</v>
      </c>
      <c r="B33" s="208" t="s">
        <v>20</v>
      </c>
      <c r="C33" s="209"/>
      <c r="D33" s="124">
        <v>28.73</v>
      </c>
      <c r="E33" s="124">
        <v>51.08</v>
      </c>
      <c r="F33" s="124">
        <v>23.75</v>
      </c>
    </row>
    <row r="34" spans="1:6" ht="15.75">
      <c r="A34" s="7">
        <v>7</v>
      </c>
      <c r="B34" s="212" t="s">
        <v>52</v>
      </c>
      <c r="C34" s="213"/>
      <c r="D34" s="127">
        <v>1556.94</v>
      </c>
      <c r="E34" s="127">
        <v>1612.9</v>
      </c>
      <c r="F34" s="127">
        <v>1528.2</v>
      </c>
    </row>
    <row r="35" spans="1:6" ht="15.75">
      <c r="A35" s="5">
        <v>8.1</v>
      </c>
      <c r="B35" s="210" t="s">
        <v>23</v>
      </c>
      <c r="C35" s="211"/>
      <c r="D35" s="130">
        <v>281</v>
      </c>
      <c r="E35" s="130">
        <v>236</v>
      </c>
      <c r="F35" s="130">
        <v>46</v>
      </c>
    </row>
    <row r="36" spans="1:6" ht="15" customHeight="1">
      <c r="A36" s="4">
        <v>8.2</v>
      </c>
      <c r="B36" s="204" t="s">
        <v>24</v>
      </c>
      <c r="C36" s="205"/>
      <c r="D36" s="131">
        <v>36</v>
      </c>
      <c r="E36" s="131">
        <v>35</v>
      </c>
      <c r="F36" s="131">
        <v>10</v>
      </c>
    </row>
    <row r="37" spans="1:6" ht="15.75">
      <c r="A37" s="4">
        <v>9</v>
      </c>
      <c r="B37" s="204" t="s">
        <v>25</v>
      </c>
      <c r="C37" s="205"/>
      <c r="D37" s="129">
        <v>12.12</v>
      </c>
      <c r="E37" s="129">
        <v>12.25</v>
      </c>
      <c r="F37" s="129">
        <v>8.85</v>
      </c>
    </row>
    <row r="38" spans="1:6" ht="16.5" customHeight="1">
      <c r="A38" s="6">
        <v>10</v>
      </c>
      <c r="B38" s="206" t="s">
        <v>79</v>
      </c>
      <c r="C38" s="207"/>
      <c r="D38" s="123"/>
      <c r="E38" s="123"/>
      <c r="F38" s="123"/>
    </row>
    <row r="39" spans="1:6" ht="15.75">
      <c r="A39" s="3">
        <v>10.1</v>
      </c>
      <c r="B39" s="189" t="s">
        <v>28</v>
      </c>
      <c r="C39" s="190"/>
      <c r="D39" s="124">
        <v>190.85</v>
      </c>
      <c r="E39" s="124">
        <v>155.97</v>
      </c>
      <c r="F39" s="124">
        <v>215.26</v>
      </c>
    </row>
    <row r="40" spans="1:6" ht="15.75">
      <c r="A40" s="3">
        <v>10.2</v>
      </c>
      <c r="B40" s="189" t="s">
        <v>27</v>
      </c>
      <c r="C40" s="190"/>
      <c r="D40" s="124">
        <v>2.97</v>
      </c>
      <c r="E40" s="124">
        <v>20.78</v>
      </c>
      <c r="F40" s="124">
        <v>4.95</v>
      </c>
    </row>
    <row r="41" spans="1:6" ht="15.75">
      <c r="A41" s="3">
        <v>10.3</v>
      </c>
      <c r="B41" s="189" t="s">
        <v>26</v>
      </c>
      <c r="C41" s="190"/>
      <c r="D41" s="124">
        <f>D42-D39-D40</f>
        <v>132.60000000000002</v>
      </c>
      <c r="E41" s="124">
        <v>298.27</v>
      </c>
      <c r="F41" s="124">
        <f>F42-F39-F40</f>
        <v>207.49</v>
      </c>
    </row>
    <row r="42" spans="1:6" ht="15.75">
      <c r="A42" s="4">
        <v>10.4</v>
      </c>
      <c r="B42" s="199" t="s">
        <v>29</v>
      </c>
      <c r="C42" s="200"/>
      <c r="D42" s="129">
        <f>D26</f>
        <v>326.42</v>
      </c>
      <c r="E42" s="147">
        <f>E39+E40+E41</f>
        <v>475.02</v>
      </c>
      <c r="F42" s="129">
        <f>F26</f>
        <v>427.7</v>
      </c>
    </row>
    <row r="43" spans="1:6" ht="32.25" customHeight="1">
      <c r="A43" s="13" t="s">
        <v>30</v>
      </c>
      <c r="B43" s="202" t="s">
        <v>141</v>
      </c>
      <c r="C43" s="203"/>
      <c r="D43" s="132"/>
      <c r="E43" s="132"/>
      <c r="F43" s="132"/>
    </row>
    <row r="44" spans="1:6" ht="15.75">
      <c r="A44" s="7">
        <v>11</v>
      </c>
      <c r="B44" s="201" t="s">
        <v>31</v>
      </c>
      <c r="C44" s="201"/>
      <c r="D44" s="133">
        <f>D48+D51+D54+D55+D58+D59+D60+D61+D62</f>
        <v>11003.340000000002</v>
      </c>
      <c r="E44" s="133">
        <f>E48+E51+E54+E55+E58+E59+E60+E61+E62</f>
        <v>16192.519999999999</v>
      </c>
      <c r="F44" s="133">
        <f>F48+F51+F54+F55+F58+F59+F60+F61+F62</f>
        <v>11044.120000000003</v>
      </c>
    </row>
    <row r="45" spans="1:6" ht="15.75">
      <c r="A45" s="5" t="s">
        <v>58</v>
      </c>
      <c r="B45" s="24" t="s">
        <v>32</v>
      </c>
      <c r="C45" s="25" t="s">
        <v>28</v>
      </c>
      <c r="D45" s="123">
        <v>2195.4</v>
      </c>
      <c r="E45" s="123">
        <v>1469.7</v>
      </c>
      <c r="F45" s="123">
        <v>2437.97</v>
      </c>
    </row>
    <row r="46" spans="1:6" ht="15.75">
      <c r="A46" s="3" t="s">
        <v>59</v>
      </c>
      <c r="B46" s="189" t="s">
        <v>27</v>
      </c>
      <c r="C46" s="190"/>
      <c r="D46" s="124">
        <v>37.8</v>
      </c>
      <c r="E46" s="124">
        <v>200.36</v>
      </c>
      <c r="F46" s="124">
        <v>58.74</v>
      </c>
    </row>
    <row r="47" spans="1:6" ht="15.75">
      <c r="A47" s="3" t="s">
        <v>60</v>
      </c>
      <c r="B47" s="189" t="s">
        <v>26</v>
      </c>
      <c r="C47" s="190"/>
      <c r="D47" s="124">
        <v>1534.56</v>
      </c>
      <c r="E47" s="124">
        <v>2852.74</v>
      </c>
      <c r="F47" s="124">
        <v>2882.2</v>
      </c>
    </row>
    <row r="48" spans="1:6" s="27" customFormat="1" ht="15.75">
      <c r="A48" s="4" t="s">
        <v>61</v>
      </c>
      <c r="B48" s="191" t="s">
        <v>29</v>
      </c>
      <c r="C48" s="192"/>
      <c r="D48" s="126">
        <f>SUM(D45:D47)</f>
        <v>3767.76</v>
      </c>
      <c r="E48" s="148">
        <f>SUM(E45:E47)</f>
        <v>4522.799999999999</v>
      </c>
      <c r="F48" s="126">
        <f>SUM(F45:F47)</f>
        <v>5378.91</v>
      </c>
    </row>
    <row r="49" spans="1:6" ht="15.75">
      <c r="A49" s="5" t="s">
        <v>62</v>
      </c>
      <c r="B49" s="24" t="s">
        <v>33</v>
      </c>
      <c r="C49" s="25" t="s">
        <v>34</v>
      </c>
      <c r="D49" s="123">
        <v>179.99</v>
      </c>
      <c r="E49" s="123">
        <v>798.9</v>
      </c>
      <c r="F49" s="123">
        <v>42.87</v>
      </c>
    </row>
    <row r="50" spans="1:6" ht="15.75">
      <c r="A50" s="3" t="s">
        <v>63</v>
      </c>
      <c r="B50" s="189" t="s">
        <v>35</v>
      </c>
      <c r="C50" s="190"/>
      <c r="D50" s="124">
        <v>911.48</v>
      </c>
      <c r="E50" s="124">
        <v>3472.78</v>
      </c>
      <c r="F50" s="124">
        <v>192.31</v>
      </c>
    </row>
    <row r="51" spans="1:6" s="27" customFormat="1" ht="15.75">
      <c r="A51" s="4" t="s">
        <v>64</v>
      </c>
      <c r="B51" s="191" t="s">
        <v>29</v>
      </c>
      <c r="C51" s="192"/>
      <c r="D51" s="126">
        <f>SUM(D49:D50)</f>
        <v>1091.47</v>
      </c>
      <c r="E51" s="148">
        <f>SUM(E49:E50)</f>
        <v>4271.68</v>
      </c>
      <c r="F51" s="126">
        <f>SUM(F49:F50)</f>
        <v>235.18</v>
      </c>
    </row>
    <row r="52" spans="1:6" ht="15.75">
      <c r="A52" s="5" t="s">
        <v>65</v>
      </c>
      <c r="B52" s="24" t="s">
        <v>36</v>
      </c>
      <c r="C52" s="25" t="s">
        <v>34</v>
      </c>
      <c r="D52" s="123">
        <v>1956.06</v>
      </c>
      <c r="E52" s="123">
        <v>2071.04</v>
      </c>
      <c r="F52" s="123">
        <v>2159.02</v>
      </c>
    </row>
    <row r="53" spans="1:6" ht="15.75">
      <c r="A53" s="3" t="s">
        <v>66</v>
      </c>
      <c r="B53" s="189" t="s">
        <v>35</v>
      </c>
      <c r="C53" s="190"/>
      <c r="D53" s="124">
        <v>132.35</v>
      </c>
      <c r="E53" s="124">
        <v>106.34</v>
      </c>
      <c r="F53" s="124">
        <v>104.79</v>
      </c>
    </row>
    <row r="54" spans="1:6" s="27" customFormat="1" ht="15.75">
      <c r="A54" s="4" t="s">
        <v>67</v>
      </c>
      <c r="B54" s="191" t="s">
        <v>29</v>
      </c>
      <c r="C54" s="192"/>
      <c r="D54" s="126">
        <f>SUM(D52:D53)</f>
        <v>2088.41</v>
      </c>
      <c r="E54" s="148">
        <f>SUM(E52:E53)</f>
        <v>2177.38</v>
      </c>
      <c r="F54" s="126">
        <f>SUM(F52:F53)</f>
        <v>2263.81</v>
      </c>
    </row>
    <row r="55" spans="1:6" ht="15.75">
      <c r="A55" s="7">
        <v>11.4</v>
      </c>
      <c r="B55" s="188" t="s">
        <v>37</v>
      </c>
      <c r="C55" s="188"/>
      <c r="D55" s="127">
        <v>2150.9</v>
      </c>
      <c r="E55" s="127">
        <v>2491.22</v>
      </c>
      <c r="F55" s="127">
        <v>2544.05</v>
      </c>
    </row>
    <row r="56" spans="1:6" ht="15.75">
      <c r="A56" s="5" t="s">
        <v>68</v>
      </c>
      <c r="B56" s="24" t="s">
        <v>38</v>
      </c>
      <c r="C56" s="25" t="s">
        <v>39</v>
      </c>
      <c r="D56" s="123">
        <v>564.67</v>
      </c>
      <c r="E56" s="123">
        <v>1319.29</v>
      </c>
      <c r="F56" s="123">
        <v>110.26</v>
      </c>
    </row>
    <row r="57" spans="1:6" ht="15.75">
      <c r="A57" s="3" t="s">
        <v>69</v>
      </c>
      <c r="B57" s="195" t="s">
        <v>40</v>
      </c>
      <c r="C57" s="196"/>
      <c r="D57" s="124">
        <v>599.69</v>
      </c>
      <c r="E57" s="124">
        <v>495.85</v>
      </c>
      <c r="F57" s="124">
        <v>0</v>
      </c>
    </row>
    <row r="58" spans="1:6" s="27" customFormat="1" ht="15.75">
      <c r="A58" s="4" t="s">
        <v>70</v>
      </c>
      <c r="B58" s="197" t="s">
        <v>29</v>
      </c>
      <c r="C58" s="198"/>
      <c r="D58" s="126">
        <f>SUM(D56:D57)</f>
        <v>1164.3600000000001</v>
      </c>
      <c r="E58" s="148">
        <f>SUM(E56:E57)</f>
        <v>1815.1399999999999</v>
      </c>
      <c r="F58" s="126">
        <f>SUM(F56:F57)</f>
        <v>110.26</v>
      </c>
    </row>
    <row r="59" spans="1:6" ht="15.75">
      <c r="A59" s="7">
        <v>11.6</v>
      </c>
      <c r="B59" s="188" t="s">
        <v>41</v>
      </c>
      <c r="C59" s="188"/>
      <c r="D59" s="127">
        <v>460.04</v>
      </c>
      <c r="E59" s="127">
        <v>386.26</v>
      </c>
      <c r="F59" s="127">
        <v>247.77</v>
      </c>
    </row>
    <row r="60" spans="1:6" ht="15.75">
      <c r="A60" s="7">
        <v>11.7</v>
      </c>
      <c r="B60" s="188" t="s">
        <v>42</v>
      </c>
      <c r="C60" s="188"/>
      <c r="D60" s="127">
        <v>2.3</v>
      </c>
      <c r="E60" s="127">
        <v>74.4</v>
      </c>
      <c r="F60" s="127">
        <v>3.35</v>
      </c>
    </row>
    <row r="61" spans="1:6" ht="15.75">
      <c r="A61" s="7">
        <v>11.8</v>
      </c>
      <c r="B61" s="188" t="s">
        <v>53</v>
      </c>
      <c r="C61" s="188"/>
      <c r="D61" s="127">
        <v>11.19</v>
      </c>
      <c r="E61" s="127">
        <v>7.49</v>
      </c>
      <c r="F61" s="127">
        <v>0</v>
      </c>
    </row>
    <row r="62" spans="1:6" ht="15.75">
      <c r="A62" s="7">
        <v>11.9</v>
      </c>
      <c r="B62" s="188" t="s">
        <v>43</v>
      </c>
      <c r="C62" s="188"/>
      <c r="D62" s="127">
        <v>266.91</v>
      </c>
      <c r="E62" s="127">
        <v>446.15</v>
      </c>
      <c r="F62" s="127">
        <v>260.79</v>
      </c>
    </row>
    <row r="63" spans="1:6" ht="15.75">
      <c r="A63" s="5">
        <v>12</v>
      </c>
      <c r="B63" s="193" t="s">
        <v>44</v>
      </c>
      <c r="C63" s="194"/>
      <c r="D63" s="134">
        <f>SUM(D64:D68)</f>
        <v>6326.41</v>
      </c>
      <c r="E63" s="134">
        <f>SUM(E64:E68)</f>
        <v>6001.46</v>
      </c>
      <c r="F63" s="134">
        <f>SUM(F64:F68)</f>
        <v>4155.63</v>
      </c>
    </row>
    <row r="64" spans="1:6" ht="15.75">
      <c r="A64" s="3">
        <v>12.1</v>
      </c>
      <c r="B64" s="186" t="s">
        <v>45</v>
      </c>
      <c r="C64" s="187"/>
      <c r="D64" s="124">
        <v>5057.4</v>
      </c>
      <c r="E64" s="124">
        <v>3387.43</v>
      </c>
      <c r="F64" s="124">
        <v>3116.38</v>
      </c>
    </row>
    <row r="65" spans="1:6" ht="15.75">
      <c r="A65" s="3">
        <v>12.2</v>
      </c>
      <c r="B65" s="186" t="s">
        <v>46</v>
      </c>
      <c r="C65" s="187"/>
      <c r="D65" s="124">
        <v>0</v>
      </c>
      <c r="E65" s="124">
        <v>53.93</v>
      </c>
      <c r="F65" s="124">
        <v>0</v>
      </c>
    </row>
    <row r="66" spans="1:6" ht="15.75">
      <c r="A66" s="3">
        <v>12.3</v>
      </c>
      <c r="B66" s="186" t="s">
        <v>47</v>
      </c>
      <c r="C66" s="187"/>
      <c r="D66" s="124">
        <v>4.11</v>
      </c>
      <c r="E66" s="124">
        <v>25.1</v>
      </c>
      <c r="F66" s="124">
        <v>6.02</v>
      </c>
    </row>
    <row r="67" spans="1:6" ht="15.75">
      <c r="A67" s="3">
        <v>12.4</v>
      </c>
      <c r="B67" s="186" t="s">
        <v>48</v>
      </c>
      <c r="C67" s="187"/>
      <c r="D67" s="124">
        <v>364.55</v>
      </c>
      <c r="E67" s="124">
        <v>497.03</v>
      </c>
      <c r="F67" s="124">
        <v>259.29</v>
      </c>
    </row>
    <row r="68" spans="1:6" ht="15.75">
      <c r="A68" s="3">
        <v>12.5</v>
      </c>
      <c r="B68" s="186" t="s">
        <v>49</v>
      </c>
      <c r="C68" s="187"/>
      <c r="D68" s="124">
        <v>900.35</v>
      </c>
      <c r="E68" s="124">
        <v>2037.97</v>
      </c>
      <c r="F68" s="124">
        <v>773.94</v>
      </c>
    </row>
    <row r="69" spans="1:6" ht="15.75">
      <c r="A69" s="8">
        <v>13</v>
      </c>
      <c r="B69" s="188" t="s">
        <v>71</v>
      </c>
      <c r="C69" s="188"/>
      <c r="D69" s="135">
        <f>D44+D63</f>
        <v>17329.75</v>
      </c>
      <c r="E69" s="135">
        <f>E44+E63</f>
        <v>22193.98</v>
      </c>
      <c r="F69" s="135">
        <f>F44+F63</f>
        <v>15199.750000000004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E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75" zoomScaleNormal="80" zoomScaleSheetLayoutView="75" zoomScalePageLayoutView="0" workbookViewId="0" topLeftCell="A1">
      <selection activeCell="E17" sqref="E17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8515625" style="10" customWidth="1"/>
    <col min="5" max="5" width="16.421875" style="10" customWidth="1"/>
    <col min="6" max="6" width="15.28125" style="11" customWidth="1"/>
    <col min="7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82</v>
      </c>
      <c r="C3" s="45" t="s">
        <v>187</v>
      </c>
      <c r="D3" s="9"/>
      <c r="E3" s="9"/>
    </row>
    <row r="4" spans="1:6" s="12" customFormat="1" ht="30">
      <c r="A4" s="2" t="s">
        <v>10</v>
      </c>
      <c r="B4" s="215" t="s">
        <v>54</v>
      </c>
      <c r="C4" s="215"/>
      <c r="D4" s="2" t="s">
        <v>98</v>
      </c>
      <c r="E4" s="2" t="s">
        <v>88</v>
      </c>
      <c r="F4" s="2" t="s">
        <v>101</v>
      </c>
    </row>
    <row r="5" spans="1:6" ht="15" customHeight="1">
      <c r="A5" s="26" t="s">
        <v>11</v>
      </c>
      <c r="B5" s="16" t="s">
        <v>50</v>
      </c>
      <c r="C5" s="17" t="s">
        <v>2</v>
      </c>
      <c r="D5" s="121">
        <v>10877.25</v>
      </c>
      <c r="E5" s="157">
        <v>7780.84</v>
      </c>
      <c r="F5" s="121">
        <v>10611.4</v>
      </c>
    </row>
    <row r="6" spans="1:6" ht="15.75">
      <c r="A6" s="3">
        <v>1.2</v>
      </c>
      <c r="B6" s="16"/>
      <c r="C6" s="17" t="s">
        <v>3</v>
      </c>
      <c r="D6" s="121">
        <v>13276.43</v>
      </c>
      <c r="E6" s="121">
        <v>7780.84</v>
      </c>
      <c r="F6" s="121">
        <v>10845.15</v>
      </c>
    </row>
    <row r="7" spans="1:6" ht="15.75">
      <c r="A7" s="3">
        <v>1.3</v>
      </c>
      <c r="B7" s="18"/>
      <c r="C7" s="17" t="s">
        <v>4</v>
      </c>
      <c r="D7" s="121">
        <v>11861.12</v>
      </c>
      <c r="E7" s="121">
        <v>8505.33</v>
      </c>
      <c r="F7" s="121">
        <v>12440.46</v>
      </c>
    </row>
    <row r="8" spans="1:6" ht="15.75">
      <c r="A8" s="3">
        <v>1.4</v>
      </c>
      <c r="B8" s="18"/>
      <c r="C8" s="17" t="s">
        <v>5</v>
      </c>
      <c r="D8" s="121">
        <v>16650.64</v>
      </c>
      <c r="E8" s="121">
        <v>10617.54</v>
      </c>
      <c r="F8" s="121">
        <v>15766.97</v>
      </c>
    </row>
    <row r="9" spans="1:6" ht="15.75">
      <c r="A9" s="3">
        <v>1.5</v>
      </c>
      <c r="B9" s="18"/>
      <c r="C9" s="17" t="s">
        <v>6</v>
      </c>
      <c r="D9" s="121">
        <v>13318.73</v>
      </c>
      <c r="E9" s="121">
        <v>9921.15</v>
      </c>
      <c r="F9" s="121">
        <v>14579.41</v>
      </c>
    </row>
    <row r="10" spans="1:6" ht="15.75">
      <c r="A10" s="3">
        <v>1.6</v>
      </c>
      <c r="B10" s="18"/>
      <c r="C10" s="17" t="s">
        <v>7</v>
      </c>
      <c r="D10" s="121">
        <v>18108.26</v>
      </c>
      <c r="E10" s="144">
        <v>12033.36</v>
      </c>
      <c r="F10" s="144">
        <v>17905.92</v>
      </c>
    </row>
    <row r="11" spans="1:6" ht="15.75">
      <c r="A11" s="4">
        <v>1.7</v>
      </c>
      <c r="B11" s="19"/>
      <c r="C11" s="20" t="s">
        <v>12</v>
      </c>
      <c r="D11" s="122">
        <v>18150.55</v>
      </c>
      <c r="E11" s="145">
        <v>12033.36</v>
      </c>
      <c r="F11" s="149">
        <v>17905.92</v>
      </c>
    </row>
    <row r="12" spans="1:6" ht="15.75">
      <c r="A12" s="5">
        <v>2.1</v>
      </c>
      <c r="B12" s="14" t="s">
        <v>51</v>
      </c>
      <c r="C12" s="15" t="s">
        <v>2</v>
      </c>
      <c r="D12" s="123">
        <v>1542.3</v>
      </c>
      <c r="E12" s="123">
        <v>1845.87</v>
      </c>
      <c r="F12" s="123">
        <v>1206.81</v>
      </c>
    </row>
    <row r="13" spans="1:6" ht="15" customHeight="1">
      <c r="A13" s="3">
        <v>2.2</v>
      </c>
      <c r="B13" s="16"/>
      <c r="C13" s="17" t="s">
        <v>3</v>
      </c>
      <c r="D13" s="124">
        <v>1871.81</v>
      </c>
      <c r="E13" s="124">
        <v>1845.87</v>
      </c>
      <c r="F13" s="124">
        <v>1231.34</v>
      </c>
    </row>
    <row r="14" spans="1:6" ht="15.75">
      <c r="A14" s="3">
        <v>2.3</v>
      </c>
      <c r="B14" s="43"/>
      <c r="C14" s="17" t="s">
        <v>4</v>
      </c>
      <c r="D14" s="124">
        <v>1680.86</v>
      </c>
      <c r="E14" s="124">
        <v>2016.41</v>
      </c>
      <c r="F14" s="124">
        <v>1423.59</v>
      </c>
    </row>
    <row r="15" spans="1:6" ht="15.75">
      <c r="A15" s="3">
        <v>2.4</v>
      </c>
      <c r="B15" s="44"/>
      <c r="C15" s="17" t="s">
        <v>5</v>
      </c>
      <c r="D15" s="124">
        <v>2361.9</v>
      </c>
      <c r="E15" s="124">
        <v>2504.84</v>
      </c>
      <c r="F15" s="124">
        <v>1799.95</v>
      </c>
    </row>
    <row r="16" spans="1:6" ht="15.75">
      <c r="A16" s="3">
        <v>2.5</v>
      </c>
      <c r="B16" s="44"/>
      <c r="C16" s="17" t="s">
        <v>6</v>
      </c>
      <c r="D16" s="124">
        <v>1891.8</v>
      </c>
      <c r="E16" s="124">
        <v>2336.82</v>
      </c>
      <c r="F16" s="124">
        <v>1682.75</v>
      </c>
    </row>
    <row r="17" spans="1:6" ht="15.75">
      <c r="A17" s="3">
        <v>2.6</v>
      </c>
      <c r="B17" s="44"/>
      <c r="C17" s="17" t="s">
        <v>7</v>
      </c>
      <c r="D17" s="124">
        <v>2572.84</v>
      </c>
      <c r="E17" s="146">
        <v>2825.24</v>
      </c>
      <c r="F17" s="146">
        <v>2059.11</v>
      </c>
    </row>
    <row r="18" spans="1:6" ht="15.75">
      <c r="A18" s="3">
        <v>2.7</v>
      </c>
      <c r="B18" s="18"/>
      <c r="C18" s="21" t="s">
        <v>12</v>
      </c>
      <c r="D18" s="125">
        <v>2580.26</v>
      </c>
      <c r="E18" s="146">
        <v>2825.24</v>
      </c>
      <c r="F18" s="150">
        <v>2059.11</v>
      </c>
    </row>
    <row r="19" spans="1:6" ht="15.75">
      <c r="A19" s="4">
        <v>2.8</v>
      </c>
      <c r="B19" s="22"/>
      <c r="C19" s="23" t="s">
        <v>8</v>
      </c>
      <c r="D19" s="126">
        <v>2838.28</v>
      </c>
      <c r="E19" s="147">
        <v>3107.76</v>
      </c>
      <c r="F19" s="151">
        <v>2265.02</v>
      </c>
    </row>
    <row r="20" spans="1:6" ht="15.75">
      <c r="A20" s="7">
        <v>3</v>
      </c>
      <c r="B20" s="201" t="s">
        <v>13</v>
      </c>
      <c r="C20" s="201"/>
      <c r="D20" s="127">
        <v>13946.05</v>
      </c>
      <c r="E20" s="127">
        <v>8924.3</v>
      </c>
      <c r="F20" s="127">
        <v>19251.61</v>
      </c>
    </row>
    <row r="21" spans="1:6" ht="15.75">
      <c r="A21" s="7">
        <v>4</v>
      </c>
      <c r="B21" s="201" t="s">
        <v>14</v>
      </c>
      <c r="C21" s="214"/>
      <c r="D21" s="127">
        <v>9.04</v>
      </c>
      <c r="E21" s="127">
        <v>301.76</v>
      </c>
      <c r="F21" s="127">
        <v>250</v>
      </c>
    </row>
    <row r="22" spans="1:6" ht="15.75">
      <c r="A22" s="5">
        <v>5</v>
      </c>
      <c r="B22" s="193" t="s">
        <v>15</v>
      </c>
      <c r="C22" s="194"/>
      <c r="D22" s="128" t="s">
        <v>143</v>
      </c>
      <c r="E22" s="128"/>
      <c r="F22" s="128"/>
    </row>
    <row r="23" spans="1:6" ht="15.75">
      <c r="A23" s="3">
        <v>5.1</v>
      </c>
      <c r="B23" s="208" t="s">
        <v>16</v>
      </c>
      <c r="C23" s="209"/>
      <c r="D23" s="124">
        <v>6.16</v>
      </c>
      <c r="E23" s="124">
        <v>5.69</v>
      </c>
      <c r="F23" s="124">
        <v>8.01</v>
      </c>
    </row>
    <row r="24" spans="1:6" ht="15.75">
      <c r="A24" s="3">
        <v>5.2</v>
      </c>
      <c r="B24" s="208" t="s">
        <v>17</v>
      </c>
      <c r="C24" s="209"/>
      <c r="D24" s="124">
        <v>110.41</v>
      </c>
      <c r="E24" s="124">
        <v>57.67</v>
      </c>
      <c r="F24" s="124">
        <v>55.81</v>
      </c>
    </row>
    <row r="25" spans="1:6" ht="15.75">
      <c r="A25" s="3">
        <v>5.3</v>
      </c>
      <c r="B25" s="208" t="s">
        <v>18</v>
      </c>
      <c r="C25" s="209"/>
      <c r="D25" s="124">
        <v>3.7</v>
      </c>
      <c r="E25" s="124">
        <v>8.91</v>
      </c>
      <c r="F25" s="124">
        <v>0.58</v>
      </c>
    </row>
    <row r="26" spans="1:6" ht="15.75">
      <c r="A26" s="3">
        <v>5.4</v>
      </c>
      <c r="B26" s="208" t="s">
        <v>19</v>
      </c>
      <c r="C26" s="209"/>
      <c r="D26" s="124">
        <v>291.19</v>
      </c>
      <c r="E26" s="124">
        <v>353.1</v>
      </c>
      <c r="F26" s="124">
        <v>434.13</v>
      </c>
    </row>
    <row r="27" spans="1:6" ht="15.75">
      <c r="A27" s="4">
        <v>5.5</v>
      </c>
      <c r="B27" s="204" t="s">
        <v>20</v>
      </c>
      <c r="C27" s="205"/>
      <c r="D27" s="129">
        <v>39.46</v>
      </c>
      <c r="E27" s="158">
        <v>70.83</v>
      </c>
      <c r="F27" s="129">
        <v>83.68</v>
      </c>
    </row>
    <row r="28" spans="1:6" ht="15.75">
      <c r="A28" s="5">
        <v>6</v>
      </c>
      <c r="B28" s="193" t="s">
        <v>21</v>
      </c>
      <c r="C28" s="194"/>
      <c r="D28" s="123" t="s">
        <v>189</v>
      </c>
      <c r="E28" s="123"/>
      <c r="F28" s="123"/>
    </row>
    <row r="29" spans="1:6" ht="15.75">
      <c r="A29" s="3">
        <v>6.1</v>
      </c>
      <c r="B29" s="208" t="s">
        <v>16</v>
      </c>
      <c r="C29" s="209"/>
      <c r="D29" s="124" t="s">
        <v>190</v>
      </c>
      <c r="E29" s="124">
        <v>236.88</v>
      </c>
      <c r="F29" s="124">
        <v>192.39</v>
      </c>
    </row>
    <row r="30" spans="1:6" ht="15.75">
      <c r="A30" s="3">
        <v>6.2</v>
      </c>
      <c r="B30" s="208" t="s">
        <v>17</v>
      </c>
      <c r="C30" s="209"/>
      <c r="D30" s="124">
        <v>239.14</v>
      </c>
      <c r="E30" s="124">
        <v>15.98</v>
      </c>
      <c r="F30" s="124">
        <v>15.57</v>
      </c>
    </row>
    <row r="31" spans="1:6" ht="15.75">
      <c r="A31" s="3">
        <v>6.3</v>
      </c>
      <c r="B31" s="208" t="s">
        <v>18</v>
      </c>
      <c r="C31" s="209"/>
      <c r="D31" s="124">
        <v>15.16</v>
      </c>
      <c r="E31" s="124">
        <v>34.24</v>
      </c>
      <c r="F31" s="124">
        <v>100</v>
      </c>
    </row>
    <row r="32" spans="1:6" ht="15.75">
      <c r="A32" s="3">
        <v>6.4</v>
      </c>
      <c r="B32" s="208" t="s">
        <v>22</v>
      </c>
      <c r="C32" s="209"/>
      <c r="D32" s="124">
        <v>35.7</v>
      </c>
      <c r="E32" s="124">
        <v>9.5</v>
      </c>
      <c r="F32" s="124">
        <v>9.7</v>
      </c>
    </row>
    <row r="33" spans="1:6" ht="15.75">
      <c r="A33" s="3">
        <v>6.5</v>
      </c>
      <c r="B33" s="208" t="s">
        <v>20</v>
      </c>
      <c r="C33" s="209"/>
      <c r="D33" s="124">
        <v>17.28</v>
      </c>
      <c r="E33" s="124">
        <v>27.14</v>
      </c>
      <c r="F33" s="124">
        <v>45.51</v>
      </c>
    </row>
    <row r="34" spans="1:6" ht="15.75">
      <c r="A34" s="7">
        <v>7</v>
      </c>
      <c r="B34" s="212" t="s">
        <v>52</v>
      </c>
      <c r="C34" s="213"/>
      <c r="D34" s="127">
        <v>34.68</v>
      </c>
      <c r="E34" s="127">
        <v>2131.92</v>
      </c>
      <c r="F34" s="127">
        <v>2103.06</v>
      </c>
    </row>
    <row r="35" spans="1:6" ht="15.75">
      <c r="A35" s="5">
        <v>8.1</v>
      </c>
      <c r="B35" s="210" t="s">
        <v>23</v>
      </c>
      <c r="C35" s="211"/>
      <c r="D35" s="130">
        <v>30</v>
      </c>
      <c r="E35" s="130">
        <v>104</v>
      </c>
      <c r="F35" s="130">
        <v>35</v>
      </c>
    </row>
    <row r="36" spans="1:6" ht="15" customHeight="1">
      <c r="A36" s="4">
        <v>8.2</v>
      </c>
      <c r="B36" s="204" t="s">
        <v>24</v>
      </c>
      <c r="C36" s="205"/>
      <c r="D36" s="131">
        <v>10</v>
      </c>
      <c r="E36" s="131">
        <v>25</v>
      </c>
      <c r="F36" s="131">
        <v>17</v>
      </c>
    </row>
    <row r="37" spans="1:6" ht="15.75">
      <c r="A37" s="4">
        <v>9</v>
      </c>
      <c r="B37" s="204" t="s">
        <v>25</v>
      </c>
      <c r="C37" s="205"/>
      <c r="D37" s="129">
        <v>7.03</v>
      </c>
      <c r="E37" s="129">
        <v>4.12</v>
      </c>
      <c r="F37" s="129">
        <v>8.58</v>
      </c>
    </row>
    <row r="38" spans="1:6" ht="16.5" customHeight="1">
      <c r="A38" s="6">
        <v>10</v>
      </c>
      <c r="B38" s="206" t="s">
        <v>79</v>
      </c>
      <c r="C38" s="207"/>
      <c r="D38" s="123" t="s">
        <v>143</v>
      </c>
      <c r="E38" s="123"/>
      <c r="F38" s="123"/>
    </row>
    <row r="39" spans="1:6" ht="15.75">
      <c r="A39" s="3">
        <v>10.1</v>
      </c>
      <c r="B39" s="189" t="s">
        <v>28</v>
      </c>
      <c r="C39" s="190"/>
      <c r="D39" s="124">
        <v>85.63</v>
      </c>
      <c r="E39" s="124">
        <v>142.32</v>
      </c>
      <c r="F39" s="124">
        <v>213.15</v>
      </c>
    </row>
    <row r="40" spans="1:6" ht="15.75">
      <c r="A40" s="3">
        <v>10.2</v>
      </c>
      <c r="B40" s="189" t="s">
        <v>27</v>
      </c>
      <c r="C40" s="190"/>
      <c r="D40" s="124">
        <v>5.72</v>
      </c>
      <c r="E40" s="124">
        <v>0.14</v>
      </c>
      <c r="F40" s="124">
        <v>9.52</v>
      </c>
    </row>
    <row r="41" spans="1:6" ht="15.75">
      <c r="A41" s="3">
        <v>10.3</v>
      </c>
      <c r="B41" s="189" t="s">
        <v>26</v>
      </c>
      <c r="C41" s="190"/>
      <c r="D41" s="124">
        <f>D42-D39-D40</f>
        <v>199.84</v>
      </c>
      <c r="E41" s="124">
        <v>210.64</v>
      </c>
      <c r="F41" s="124">
        <v>211.46</v>
      </c>
    </row>
    <row r="42" spans="1:6" ht="15.75">
      <c r="A42" s="4">
        <v>10.4</v>
      </c>
      <c r="B42" s="199" t="s">
        <v>29</v>
      </c>
      <c r="C42" s="200"/>
      <c r="D42" s="129">
        <f>D26</f>
        <v>291.19</v>
      </c>
      <c r="E42" s="147">
        <f>E39+E40+E41</f>
        <v>353.09999999999997</v>
      </c>
      <c r="F42" s="147">
        <f>F39+F40+F41</f>
        <v>434.13</v>
      </c>
    </row>
    <row r="43" spans="1:6" ht="32.25" customHeight="1">
      <c r="A43" s="13" t="s">
        <v>30</v>
      </c>
      <c r="B43" s="202" t="s">
        <v>141</v>
      </c>
      <c r="C43" s="203"/>
      <c r="D43" s="132"/>
      <c r="E43" s="132"/>
      <c r="F43" s="132"/>
    </row>
    <row r="44" spans="1:6" ht="15.75">
      <c r="A44" s="7">
        <v>11</v>
      </c>
      <c r="B44" s="201" t="s">
        <v>31</v>
      </c>
      <c r="C44" s="201"/>
      <c r="D44" s="133">
        <f>D48+D51+D54+D55+D58+D59+D60+D61+D62</f>
        <v>12023.129999999997</v>
      </c>
      <c r="E44" s="133">
        <f>E48+E51+E54+E55+E58+E59+E60+E61+E62</f>
        <v>8988.49</v>
      </c>
      <c r="F44" s="133">
        <f>F48+F51+F54+F55+F58+F59+F60+F61+F62</f>
        <v>12331.949999999999</v>
      </c>
    </row>
    <row r="45" spans="1:6" ht="15.75">
      <c r="A45" s="5" t="s">
        <v>58</v>
      </c>
      <c r="B45" s="24" t="s">
        <v>32</v>
      </c>
      <c r="C45" s="25" t="s">
        <v>28</v>
      </c>
      <c r="D45" s="123">
        <v>1457.61</v>
      </c>
      <c r="E45" s="123">
        <v>1415.82</v>
      </c>
      <c r="F45" s="123">
        <v>2138.94</v>
      </c>
    </row>
    <row r="46" spans="1:6" ht="15.75">
      <c r="A46" s="3" t="s">
        <v>59</v>
      </c>
      <c r="B46" s="189" t="s">
        <v>27</v>
      </c>
      <c r="C46" s="190"/>
      <c r="D46" s="124">
        <v>92.33</v>
      </c>
      <c r="E46" s="124">
        <v>1.53</v>
      </c>
      <c r="F46" s="124">
        <v>103.08</v>
      </c>
    </row>
    <row r="47" spans="1:6" ht="15.75">
      <c r="A47" s="3" t="s">
        <v>60</v>
      </c>
      <c r="B47" s="189" t="s">
        <v>26</v>
      </c>
      <c r="C47" s="190"/>
      <c r="D47" s="124">
        <v>3483.21</v>
      </c>
      <c r="E47" s="124">
        <v>1936.18</v>
      </c>
      <c r="F47" s="124">
        <v>1970.54</v>
      </c>
    </row>
    <row r="48" spans="1:6" s="27" customFormat="1" ht="15.75">
      <c r="A48" s="4" t="s">
        <v>61</v>
      </c>
      <c r="B48" s="191" t="s">
        <v>29</v>
      </c>
      <c r="C48" s="192"/>
      <c r="D48" s="126">
        <f>SUM(D45:D47)</f>
        <v>5033.15</v>
      </c>
      <c r="E48" s="148">
        <f>SUM(E45:E47)</f>
        <v>3353.5299999999997</v>
      </c>
      <c r="F48" s="148">
        <f>SUM(F45:F47)</f>
        <v>4212.5599999999995</v>
      </c>
    </row>
    <row r="49" spans="1:6" ht="15.75">
      <c r="A49" s="5" t="s">
        <v>62</v>
      </c>
      <c r="B49" s="24" t="s">
        <v>33</v>
      </c>
      <c r="C49" s="25" t="s">
        <v>34</v>
      </c>
      <c r="D49" s="123">
        <v>602.33</v>
      </c>
      <c r="E49" s="123">
        <v>882.66</v>
      </c>
      <c r="F49" s="123">
        <v>407.35</v>
      </c>
    </row>
    <row r="50" spans="1:6" ht="15.75">
      <c r="A50" s="3" t="s">
        <v>63</v>
      </c>
      <c r="B50" s="189" t="s">
        <v>35</v>
      </c>
      <c r="C50" s="190"/>
      <c r="D50" s="124">
        <v>765.98</v>
      </c>
      <c r="E50" s="124">
        <v>1040.07</v>
      </c>
      <c r="F50" s="124">
        <v>3401.37</v>
      </c>
    </row>
    <row r="51" spans="1:6" s="27" customFormat="1" ht="15.75">
      <c r="A51" s="4" t="s">
        <v>64</v>
      </c>
      <c r="B51" s="191" t="s">
        <v>29</v>
      </c>
      <c r="C51" s="192"/>
      <c r="D51" s="126">
        <f>SUM(D49:D50)</f>
        <v>1368.31</v>
      </c>
      <c r="E51" s="148">
        <f>SUM(E49:E50)</f>
        <v>1922.73</v>
      </c>
      <c r="F51" s="148">
        <f>SUM(F49:F50)</f>
        <v>3808.72</v>
      </c>
    </row>
    <row r="52" spans="1:6" ht="15.75">
      <c r="A52" s="5" t="s">
        <v>65</v>
      </c>
      <c r="B52" s="24" t="s">
        <v>36</v>
      </c>
      <c r="C52" s="25" t="s">
        <v>34</v>
      </c>
      <c r="D52" s="123">
        <v>1397.45</v>
      </c>
      <c r="E52" s="123">
        <v>751.81</v>
      </c>
      <c r="F52" s="123">
        <v>1072.04</v>
      </c>
    </row>
    <row r="53" spans="1:6" ht="15.75">
      <c r="A53" s="3" t="s">
        <v>66</v>
      </c>
      <c r="B53" s="189" t="s">
        <v>35</v>
      </c>
      <c r="C53" s="190"/>
      <c r="D53" s="124">
        <v>0</v>
      </c>
      <c r="E53" s="124">
        <v>48.71</v>
      </c>
      <c r="F53" s="124">
        <v>45.89</v>
      </c>
    </row>
    <row r="54" spans="1:6" s="27" customFormat="1" ht="15.75">
      <c r="A54" s="4" t="s">
        <v>67</v>
      </c>
      <c r="B54" s="191" t="s">
        <v>29</v>
      </c>
      <c r="C54" s="192"/>
      <c r="D54" s="126">
        <f>SUM(D52:D53)</f>
        <v>1397.45</v>
      </c>
      <c r="E54" s="148">
        <f>SUM(E52:E53)</f>
        <v>800.52</v>
      </c>
      <c r="F54" s="148">
        <f>SUM(F52:F53)</f>
        <v>1117.93</v>
      </c>
    </row>
    <row r="55" spans="1:6" ht="15.75">
      <c r="A55" s="7">
        <v>11.4</v>
      </c>
      <c r="B55" s="188" t="s">
        <v>37</v>
      </c>
      <c r="C55" s="188"/>
      <c r="D55" s="127">
        <v>1473.92</v>
      </c>
      <c r="E55" s="127">
        <v>1347.32</v>
      </c>
      <c r="F55" s="127">
        <v>1540.88</v>
      </c>
    </row>
    <row r="56" spans="1:6" ht="15.75">
      <c r="A56" s="5" t="s">
        <v>68</v>
      </c>
      <c r="B56" s="24" t="s">
        <v>38</v>
      </c>
      <c r="C56" s="25" t="s">
        <v>39</v>
      </c>
      <c r="D56" s="123">
        <v>1673.59</v>
      </c>
      <c r="E56" s="123">
        <v>921.66</v>
      </c>
      <c r="F56" s="123">
        <v>869.11</v>
      </c>
    </row>
    <row r="57" spans="1:6" ht="15.75">
      <c r="A57" s="3" t="s">
        <v>69</v>
      </c>
      <c r="B57" s="195" t="s">
        <v>40</v>
      </c>
      <c r="C57" s="196"/>
      <c r="D57" s="124">
        <v>132.16</v>
      </c>
      <c r="E57" s="124">
        <v>305.18</v>
      </c>
      <c r="F57" s="124">
        <v>58.07</v>
      </c>
    </row>
    <row r="58" spans="1:6" s="27" customFormat="1" ht="15.75">
      <c r="A58" s="4" t="s">
        <v>70</v>
      </c>
      <c r="B58" s="197" t="s">
        <v>29</v>
      </c>
      <c r="C58" s="198"/>
      <c r="D58" s="126">
        <f>SUM(D56:D57)</f>
        <v>1805.75</v>
      </c>
      <c r="E58" s="148">
        <f>SUM(E56:E57)</f>
        <v>1226.84</v>
      </c>
      <c r="F58" s="148">
        <f>SUM(F56:F57)</f>
        <v>927.1800000000001</v>
      </c>
    </row>
    <row r="59" spans="1:6" ht="15.75">
      <c r="A59" s="7">
        <v>11.6</v>
      </c>
      <c r="B59" s="188" t="s">
        <v>41</v>
      </c>
      <c r="C59" s="188"/>
      <c r="D59" s="127">
        <v>517.18</v>
      </c>
      <c r="E59" s="127">
        <v>56.03</v>
      </c>
      <c r="F59" s="127">
        <v>45.16</v>
      </c>
    </row>
    <row r="60" spans="1:6" ht="15.75">
      <c r="A60" s="7">
        <v>11.7</v>
      </c>
      <c r="B60" s="188" t="s">
        <v>42</v>
      </c>
      <c r="C60" s="188"/>
      <c r="D60" s="127">
        <v>106.8</v>
      </c>
      <c r="E60" s="127">
        <v>52.05</v>
      </c>
      <c r="F60" s="127">
        <v>370.64</v>
      </c>
    </row>
    <row r="61" spans="1:6" ht="15.75">
      <c r="A61" s="7">
        <v>11.8</v>
      </c>
      <c r="B61" s="188" t="s">
        <v>53</v>
      </c>
      <c r="C61" s="188"/>
      <c r="D61" s="127">
        <v>0.4</v>
      </c>
      <c r="E61" s="127">
        <v>0</v>
      </c>
      <c r="F61" s="127">
        <v>0</v>
      </c>
    </row>
    <row r="62" spans="1:6" ht="15.75">
      <c r="A62" s="7">
        <v>11.9</v>
      </c>
      <c r="B62" s="188" t="s">
        <v>43</v>
      </c>
      <c r="C62" s="188"/>
      <c r="D62" s="127">
        <v>320.17</v>
      </c>
      <c r="E62" s="127">
        <v>229.47</v>
      </c>
      <c r="F62" s="127">
        <v>308.88</v>
      </c>
    </row>
    <row r="63" spans="1:6" ht="15.75">
      <c r="A63" s="5">
        <v>12</v>
      </c>
      <c r="B63" s="193" t="s">
        <v>44</v>
      </c>
      <c r="C63" s="194"/>
      <c r="D63" s="134">
        <f>SUM(D64:D68)</f>
        <v>6085.13</v>
      </c>
      <c r="E63" s="134">
        <f>SUM(E64:E68)</f>
        <v>3044.87</v>
      </c>
      <c r="F63" s="134">
        <f>SUM(F64:F68)</f>
        <v>5573.97</v>
      </c>
    </row>
    <row r="64" spans="1:6" ht="15.75">
      <c r="A64" s="3">
        <v>12.1</v>
      </c>
      <c r="B64" s="186" t="s">
        <v>45</v>
      </c>
      <c r="C64" s="187"/>
      <c r="D64" s="124">
        <v>2390.35</v>
      </c>
      <c r="E64" s="124">
        <v>2112.21</v>
      </c>
      <c r="F64" s="124">
        <v>3092.76</v>
      </c>
    </row>
    <row r="65" spans="1:6" ht="15.75">
      <c r="A65" s="3">
        <v>12.2</v>
      </c>
      <c r="B65" s="186" t="s">
        <v>46</v>
      </c>
      <c r="C65" s="187"/>
      <c r="D65" s="124">
        <v>2399.17</v>
      </c>
      <c r="E65" s="124">
        <v>0</v>
      </c>
      <c r="F65" s="124">
        <v>233.75</v>
      </c>
    </row>
    <row r="66" spans="1:6" ht="15.75">
      <c r="A66" s="3">
        <v>12.3</v>
      </c>
      <c r="B66" s="186" t="s">
        <v>47</v>
      </c>
      <c r="C66" s="187"/>
      <c r="D66" s="124">
        <v>0.57</v>
      </c>
      <c r="E66" s="124">
        <v>7.22</v>
      </c>
      <c r="F66" s="124">
        <v>27.75</v>
      </c>
    </row>
    <row r="67" spans="1:6" ht="15.75">
      <c r="A67" s="3">
        <v>12.4</v>
      </c>
      <c r="B67" s="186" t="s">
        <v>48</v>
      </c>
      <c r="C67" s="187"/>
      <c r="D67" s="124">
        <v>311.17</v>
      </c>
      <c r="E67" s="124">
        <v>200.95</v>
      </c>
      <c r="F67" s="124">
        <v>390.65</v>
      </c>
    </row>
    <row r="68" spans="1:6" ht="15.75">
      <c r="A68" s="3">
        <v>12.5</v>
      </c>
      <c r="B68" s="186" t="s">
        <v>49</v>
      </c>
      <c r="C68" s="187"/>
      <c r="D68" s="124">
        <v>983.87</v>
      </c>
      <c r="E68" s="124">
        <v>724.49</v>
      </c>
      <c r="F68" s="124">
        <v>1829.06</v>
      </c>
    </row>
    <row r="69" spans="1:6" ht="15.75">
      <c r="A69" s="8">
        <v>13</v>
      </c>
      <c r="B69" s="188" t="s">
        <v>71</v>
      </c>
      <c r="C69" s="188"/>
      <c r="D69" s="135">
        <f>D44+D63</f>
        <v>18108.26</v>
      </c>
      <c r="E69" s="135">
        <f>E44+E63</f>
        <v>12033.36</v>
      </c>
      <c r="F69" s="135">
        <f>F44+F63</f>
        <v>17905.92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75" zoomScaleNormal="80" zoomScaleSheetLayoutView="75" zoomScalePageLayoutView="0" workbookViewId="0" topLeftCell="A11">
      <selection activeCell="B9" sqref="B9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8515625" style="10" customWidth="1"/>
    <col min="5" max="5" width="14.421875" style="10" customWidth="1"/>
    <col min="6" max="6" width="11.8515625" style="11" customWidth="1"/>
    <col min="7" max="7" width="15.140625" style="11" customWidth="1"/>
    <col min="8" max="8" width="11.00390625" style="11" customWidth="1"/>
    <col min="9" max="9" width="12.57421875" style="11" customWidth="1"/>
    <col min="10" max="11" width="12.7109375" style="11" customWidth="1"/>
    <col min="12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80</v>
      </c>
      <c r="C3" s="45" t="s">
        <v>187</v>
      </c>
      <c r="D3" s="9"/>
      <c r="E3" s="9"/>
    </row>
    <row r="4" spans="1:11" s="12" customFormat="1" ht="30">
      <c r="A4" s="2" t="s">
        <v>10</v>
      </c>
      <c r="B4" s="215" t="s">
        <v>54</v>
      </c>
      <c r="C4" s="215"/>
      <c r="D4" s="2" t="s">
        <v>98</v>
      </c>
      <c r="E4" s="2" t="s">
        <v>99</v>
      </c>
      <c r="F4" s="2" t="s">
        <v>102</v>
      </c>
      <c r="G4" s="2" t="s">
        <v>101</v>
      </c>
      <c r="H4" s="2" t="s">
        <v>1</v>
      </c>
      <c r="I4" s="2" t="s">
        <v>57</v>
      </c>
      <c r="J4" s="2" t="s">
        <v>100</v>
      </c>
      <c r="K4" s="2" t="s">
        <v>104</v>
      </c>
    </row>
    <row r="5" spans="1:11" ht="15" customHeight="1">
      <c r="A5" s="26" t="s">
        <v>11</v>
      </c>
      <c r="B5" s="16" t="s">
        <v>50</v>
      </c>
      <c r="C5" s="17" t="s">
        <v>2</v>
      </c>
      <c r="D5" s="121">
        <v>6208.15</v>
      </c>
      <c r="E5" s="121">
        <v>5824.55</v>
      </c>
      <c r="F5" s="121">
        <v>5969.68</v>
      </c>
      <c r="G5" s="121">
        <v>9997.35</v>
      </c>
      <c r="H5" s="28">
        <v>3651.71</v>
      </c>
      <c r="I5" s="121">
        <v>3691.36</v>
      </c>
      <c r="J5" s="157">
        <v>5997.87</v>
      </c>
      <c r="K5" s="121">
        <v>3940.16</v>
      </c>
    </row>
    <row r="6" spans="1:11" ht="15.75">
      <c r="A6" s="3">
        <v>1.2</v>
      </c>
      <c r="B6" s="16"/>
      <c r="C6" s="17" t="s">
        <v>3</v>
      </c>
      <c r="D6" s="121">
        <v>6687.41</v>
      </c>
      <c r="E6" s="121">
        <f>E5</f>
        <v>5824.55</v>
      </c>
      <c r="F6" s="121">
        <f>F5</f>
        <v>5969.68</v>
      </c>
      <c r="G6" s="121">
        <v>9997.35</v>
      </c>
      <c r="H6" s="28">
        <v>3651.71</v>
      </c>
      <c r="I6" s="121">
        <v>3691.36</v>
      </c>
      <c r="J6" s="121">
        <v>6033.85</v>
      </c>
      <c r="K6" s="121">
        <v>3940.28</v>
      </c>
    </row>
    <row r="7" spans="1:11" ht="15.75">
      <c r="A7" s="3">
        <v>1.3</v>
      </c>
      <c r="B7" s="18"/>
      <c r="C7" s="17" t="s">
        <v>4</v>
      </c>
      <c r="D7" s="121">
        <v>6704.94</v>
      </c>
      <c r="E7" s="121">
        <v>6183</v>
      </c>
      <c r="F7" s="121">
        <v>6355.64</v>
      </c>
      <c r="G7" s="121">
        <v>11425.01</v>
      </c>
      <c r="H7" s="28">
        <v>4358.81</v>
      </c>
      <c r="I7" s="121">
        <v>4833.5</v>
      </c>
      <c r="J7" s="121">
        <v>6549.11</v>
      </c>
      <c r="K7" s="121">
        <v>5001.74</v>
      </c>
    </row>
    <row r="8" spans="1:11" ht="15.75">
      <c r="A8" s="3">
        <v>1.4</v>
      </c>
      <c r="B8" s="18"/>
      <c r="C8" s="17" t="s">
        <v>5</v>
      </c>
      <c r="D8" s="121">
        <v>13337.83</v>
      </c>
      <c r="E8" s="121">
        <v>9084.4</v>
      </c>
      <c r="F8" s="121">
        <v>10039.18</v>
      </c>
      <c r="G8" s="121">
        <v>13509.12</v>
      </c>
      <c r="H8" s="28">
        <v>7060.12</v>
      </c>
      <c r="I8" s="121">
        <v>6346.27</v>
      </c>
      <c r="J8" s="121">
        <v>9467.09</v>
      </c>
      <c r="K8" s="121">
        <v>8010.66</v>
      </c>
    </row>
    <row r="9" spans="1:11" ht="15.75">
      <c r="A9" s="3">
        <v>1.5</v>
      </c>
      <c r="B9" s="18"/>
      <c r="C9" s="17" t="s">
        <v>6</v>
      </c>
      <c r="D9" s="121">
        <v>7835.81</v>
      </c>
      <c r="E9" s="121">
        <v>7463.85</v>
      </c>
      <c r="F9" s="121">
        <v>9189.56</v>
      </c>
      <c r="G9" s="121">
        <v>12675.97</v>
      </c>
      <c r="H9" s="28">
        <v>6365.43</v>
      </c>
      <c r="I9" s="121">
        <v>9210.64</v>
      </c>
      <c r="J9" s="121">
        <v>8179.28</v>
      </c>
      <c r="K9" s="121">
        <v>7829.97</v>
      </c>
    </row>
    <row r="10" spans="1:11" ht="15.75">
      <c r="A10" s="3">
        <v>1.6</v>
      </c>
      <c r="B10" s="18"/>
      <c r="C10" s="17" t="s">
        <v>7</v>
      </c>
      <c r="D10" s="121">
        <v>14468.7</v>
      </c>
      <c r="E10" s="121">
        <v>10365.26</v>
      </c>
      <c r="F10" s="121">
        <v>12873.1</v>
      </c>
      <c r="G10" s="144">
        <v>14760.08</v>
      </c>
      <c r="H10" s="29">
        <v>9066.74</v>
      </c>
      <c r="I10" s="121">
        <v>10723.41</v>
      </c>
      <c r="J10" s="144">
        <v>11097.26</v>
      </c>
      <c r="K10" s="144">
        <v>10838.89</v>
      </c>
    </row>
    <row r="11" spans="1:11" ht="15.75">
      <c r="A11" s="4">
        <v>1.7</v>
      </c>
      <c r="B11" s="19"/>
      <c r="C11" s="20" t="s">
        <v>12</v>
      </c>
      <c r="D11" s="122">
        <v>14613.13</v>
      </c>
      <c r="E11" s="122">
        <v>10526.98</v>
      </c>
      <c r="F11" s="122">
        <f>F10</f>
        <v>12873.1</v>
      </c>
      <c r="G11" s="149">
        <v>14774.37</v>
      </c>
      <c r="H11" s="152">
        <v>9157.21</v>
      </c>
      <c r="I11" s="122">
        <v>11025.06</v>
      </c>
      <c r="J11" s="145">
        <v>11097.26</v>
      </c>
      <c r="K11" s="149">
        <v>11086.24</v>
      </c>
    </row>
    <row r="12" spans="1:11" ht="15.75">
      <c r="A12" s="5">
        <v>2.1</v>
      </c>
      <c r="B12" s="14" t="s">
        <v>51</v>
      </c>
      <c r="C12" s="15" t="s">
        <v>2</v>
      </c>
      <c r="D12" s="123">
        <v>818.82</v>
      </c>
      <c r="E12" s="123">
        <v>1291</v>
      </c>
      <c r="F12" s="123">
        <v>835.36</v>
      </c>
      <c r="G12" s="123">
        <v>2249.58</v>
      </c>
      <c r="H12" s="30">
        <v>842.68</v>
      </c>
      <c r="I12" s="123">
        <v>1234.25</v>
      </c>
      <c r="J12" s="123">
        <v>1420.54</v>
      </c>
      <c r="K12" s="123">
        <v>986.99</v>
      </c>
    </row>
    <row r="13" spans="1:11" ht="15" customHeight="1">
      <c r="A13" s="3">
        <v>2.2</v>
      </c>
      <c r="B13" s="16"/>
      <c r="C13" s="17" t="s">
        <v>3</v>
      </c>
      <c r="D13" s="124">
        <v>874.89</v>
      </c>
      <c r="E13" s="124">
        <f>E12</f>
        <v>1291</v>
      </c>
      <c r="F13" s="124">
        <f>F12</f>
        <v>835.36</v>
      </c>
      <c r="G13" s="124">
        <v>2249.58</v>
      </c>
      <c r="H13" s="31">
        <v>842.68</v>
      </c>
      <c r="I13" s="124">
        <v>1234.25</v>
      </c>
      <c r="J13" s="124">
        <v>1428.96</v>
      </c>
      <c r="K13" s="124">
        <v>987.02</v>
      </c>
    </row>
    <row r="14" spans="1:11" ht="15.75">
      <c r="A14" s="3">
        <v>2.3</v>
      </c>
      <c r="B14" s="43"/>
      <c r="C14" s="17" t="s">
        <v>4</v>
      </c>
      <c r="D14" s="124">
        <v>890.95</v>
      </c>
      <c r="E14" s="124">
        <v>1370.45</v>
      </c>
      <c r="F14" s="124">
        <v>887.95</v>
      </c>
      <c r="G14" s="124">
        <v>2618.92</v>
      </c>
      <c r="H14" s="31">
        <v>1007.83</v>
      </c>
      <c r="I14" s="124">
        <v>1706.39</v>
      </c>
      <c r="J14" s="124">
        <v>1546.77</v>
      </c>
      <c r="K14" s="124">
        <v>1235.5</v>
      </c>
    </row>
    <row r="15" spans="1:11" ht="15.75">
      <c r="A15" s="3">
        <v>2.4</v>
      </c>
      <c r="B15" s="44"/>
      <c r="C15" s="17" t="s">
        <v>5</v>
      </c>
      <c r="D15" s="124">
        <v>1739.09</v>
      </c>
      <c r="E15" s="124">
        <v>2013.54</v>
      </c>
      <c r="F15" s="124">
        <v>1403.5</v>
      </c>
      <c r="G15" s="124">
        <v>3034.74</v>
      </c>
      <c r="H15" s="31">
        <v>1630.61</v>
      </c>
      <c r="I15" s="124">
        <v>2170.17</v>
      </c>
      <c r="J15" s="124">
        <v>2239.36</v>
      </c>
      <c r="K15" s="124">
        <v>1896.37</v>
      </c>
    </row>
    <row r="16" spans="1:11" ht="15.75">
      <c r="A16" s="3">
        <v>2.5</v>
      </c>
      <c r="B16" s="44"/>
      <c r="C16" s="17" t="s">
        <v>6</v>
      </c>
      <c r="D16" s="124">
        <v>1066.76</v>
      </c>
      <c r="E16" s="124">
        <v>1654.35</v>
      </c>
      <c r="F16" s="124">
        <v>1318.1</v>
      </c>
      <c r="G16" s="124">
        <v>2926.46</v>
      </c>
      <c r="H16" s="31">
        <v>1489.1</v>
      </c>
      <c r="I16" s="124">
        <v>3115.73</v>
      </c>
      <c r="J16" s="124">
        <v>1932.7</v>
      </c>
      <c r="K16" s="124">
        <v>1904.11</v>
      </c>
    </row>
    <row r="17" spans="1:11" ht="15.75">
      <c r="A17" s="3">
        <v>2.6</v>
      </c>
      <c r="B17" s="44"/>
      <c r="C17" s="17" t="s">
        <v>7</v>
      </c>
      <c r="D17" s="124">
        <v>1914.9</v>
      </c>
      <c r="E17" s="124">
        <v>2297.44</v>
      </c>
      <c r="F17" s="124">
        <v>1833.65</v>
      </c>
      <c r="G17" s="146">
        <v>3342.29</v>
      </c>
      <c r="H17" s="32">
        <v>2111.87</v>
      </c>
      <c r="I17" s="124">
        <v>3579.51</v>
      </c>
      <c r="J17" s="146">
        <v>2625.29</v>
      </c>
      <c r="K17" s="146">
        <v>2564.97</v>
      </c>
    </row>
    <row r="18" spans="1:11" ht="15.75">
      <c r="A18" s="3">
        <v>2.7</v>
      </c>
      <c r="B18" s="18"/>
      <c r="C18" s="21" t="s">
        <v>12</v>
      </c>
      <c r="D18" s="125">
        <v>1933.08</v>
      </c>
      <c r="E18" s="125">
        <v>2331.88</v>
      </c>
      <c r="F18" s="125">
        <f>F17</f>
        <v>1833.65</v>
      </c>
      <c r="G18" s="150">
        <v>3348.86</v>
      </c>
      <c r="H18" s="153">
        <v>2132.63</v>
      </c>
      <c r="I18" s="125">
        <v>3673.31</v>
      </c>
      <c r="J18" s="146">
        <v>2625.29</v>
      </c>
      <c r="K18" s="150">
        <v>2625.55</v>
      </c>
    </row>
    <row r="19" spans="1:11" ht="15.75">
      <c r="A19" s="4">
        <v>2.8</v>
      </c>
      <c r="B19" s="22"/>
      <c r="C19" s="23" t="s">
        <v>8</v>
      </c>
      <c r="D19" s="126">
        <v>2126.39</v>
      </c>
      <c r="E19" s="126">
        <v>2565.07</v>
      </c>
      <c r="F19" s="126">
        <v>2017.02</v>
      </c>
      <c r="G19" s="151">
        <v>3683.75</v>
      </c>
      <c r="H19" s="154">
        <v>2345.89</v>
      </c>
      <c r="I19" s="126">
        <v>4040.64</v>
      </c>
      <c r="J19" s="147">
        <v>2778.92</v>
      </c>
      <c r="K19" s="151">
        <v>2888.1</v>
      </c>
    </row>
    <row r="20" spans="1:11" ht="15.75">
      <c r="A20" s="7">
        <v>3</v>
      </c>
      <c r="B20" s="201" t="s">
        <v>13</v>
      </c>
      <c r="C20" s="201"/>
      <c r="D20" s="127">
        <v>22536.17</v>
      </c>
      <c r="E20" s="127">
        <v>11311.59</v>
      </c>
      <c r="F20" s="127">
        <v>14061.39</v>
      </c>
      <c r="G20" s="127">
        <v>12292.91</v>
      </c>
      <c r="H20" s="33">
        <v>10176.53</v>
      </c>
      <c r="I20" s="127">
        <v>8136.92</v>
      </c>
      <c r="J20" s="127">
        <v>13210.87</v>
      </c>
      <c r="K20" s="127">
        <v>11741.27</v>
      </c>
    </row>
    <row r="21" spans="1:11" ht="15.75">
      <c r="A21" s="7">
        <v>4</v>
      </c>
      <c r="B21" s="201" t="s">
        <v>14</v>
      </c>
      <c r="C21" s="214"/>
      <c r="D21" s="127">
        <v>218.98</v>
      </c>
      <c r="E21" s="127">
        <v>294.04</v>
      </c>
      <c r="F21" s="127">
        <v>672.79</v>
      </c>
      <c r="G21" s="127">
        <v>209.25</v>
      </c>
      <c r="H21" s="33">
        <v>628.7</v>
      </c>
      <c r="I21" s="127">
        <v>937.88</v>
      </c>
      <c r="J21" s="127">
        <v>364.72</v>
      </c>
      <c r="K21" s="127">
        <v>399.54</v>
      </c>
    </row>
    <row r="22" spans="1:11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34"/>
      <c r="I22" s="128"/>
      <c r="J22" s="128"/>
      <c r="K22" s="128"/>
    </row>
    <row r="23" spans="1:11" ht="15.75">
      <c r="A23" s="3">
        <v>5.1</v>
      </c>
      <c r="B23" s="208" t="s">
        <v>16</v>
      </c>
      <c r="C23" s="209"/>
      <c r="D23" s="124">
        <v>33.86</v>
      </c>
      <c r="E23" s="124">
        <v>27.55</v>
      </c>
      <c r="F23" s="124">
        <v>23.75</v>
      </c>
      <c r="G23" s="124">
        <v>14.8</v>
      </c>
      <c r="H23" s="31">
        <v>34</v>
      </c>
      <c r="I23" s="124">
        <v>24</v>
      </c>
      <c r="J23" s="124">
        <v>25.46</v>
      </c>
      <c r="K23" s="124">
        <v>18.25</v>
      </c>
    </row>
    <row r="24" spans="1:11" ht="15.75">
      <c r="A24" s="3">
        <v>5.2</v>
      </c>
      <c r="B24" s="208" t="s">
        <v>17</v>
      </c>
      <c r="C24" s="209"/>
      <c r="D24" s="124">
        <v>9.71</v>
      </c>
      <c r="E24" s="124">
        <v>41.39</v>
      </c>
      <c r="F24" s="124">
        <v>18.73</v>
      </c>
      <c r="G24" s="124">
        <v>43.37</v>
      </c>
      <c r="H24" s="31">
        <v>4.65</v>
      </c>
      <c r="I24" s="124">
        <v>1.99</v>
      </c>
      <c r="J24" s="124">
        <v>13.03</v>
      </c>
      <c r="K24" s="124">
        <v>1.55</v>
      </c>
    </row>
    <row r="25" spans="1:11" ht="15.75">
      <c r="A25" s="3">
        <v>5.3</v>
      </c>
      <c r="B25" s="208" t="s">
        <v>18</v>
      </c>
      <c r="C25" s="209"/>
      <c r="D25" s="124">
        <v>0</v>
      </c>
      <c r="E25" s="124">
        <v>0</v>
      </c>
      <c r="F25" s="124">
        <v>8.74</v>
      </c>
      <c r="G25" s="124">
        <v>6.94</v>
      </c>
      <c r="H25" s="31">
        <v>0.92</v>
      </c>
      <c r="I25" s="124">
        <v>1.59</v>
      </c>
      <c r="J25" s="124">
        <v>0.01</v>
      </c>
      <c r="K25" s="124">
        <v>0</v>
      </c>
    </row>
    <row r="26" spans="1:11" ht="15.75">
      <c r="A26" s="3">
        <v>5.4</v>
      </c>
      <c r="B26" s="208" t="s">
        <v>19</v>
      </c>
      <c r="C26" s="209"/>
      <c r="D26" s="124">
        <v>164.34</v>
      </c>
      <c r="E26" s="124">
        <v>340.75</v>
      </c>
      <c r="F26" s="124">
        <v>372.7</v>
      </c>
      <c r="G26" s="124">
        <v>384.12</v>
      </c>
      <c r="H26" s="31">
        <v>358.79</v>
      </c>
      <c r="I26" s="124">
        <v>399.44</v>
      </c>
      <c r="J26" s="124">
        <v>283.5</v>
      </c>
      <c r="K26" s="124">
        <v>308.67</v>
      </c>
    </row>
    <row r="27" spans="1:11" ht="15.75">
      <c r="A27" s="4">
        <v>5.5</v>
      </c>
      <c r="B27" s="204" t="s">
        <v>20</v>
      </c>
      <c r="C27" s="205"/>
      <c r="D27" s="129">
        <v>11.22</v>
      </c>
      <c r="E27" s="129">
        <v>34.55</v>
      </c>
      <c r="F27" s="129">
        <v>53.99</v>
      </c>
      <c r="G27" s="129">
        <v>56.93</v>
      </c>
      <c r="H27" s="35">
        <v>73.74</v>
      </c>
      <c r="I27" s="129">
        <v>22.88</v>
      </c>
      <c r="J27" s="158">
        <v>2.58</v>
      </c>
      <c r="K27" s="129">
        <v>10.47</v>
      </c>
    </row>
    <row r="28" spans="1:11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30"/>
      <c r="I28" s="123"/>
      <c r="J28" s="123"/>
      <c r="K28" s="123"/>
    </row>
    <row r="29" spans="1:11" ht="15.75">
      <c r="A29" s="3">
        <v>6.1</v>
      </c>
      <c r="B29" s="208" t="s">
        <v>16</v>
      </c>
      <c r="C29" s="209"/>
      <c r="D29" s="124">
        <v>29.69</v>
      </c>
      <c r="E29" s="124">
        <v>33.86</v>
      </c>
      <c r="F29" s="124">
        <v>31.97</v>
      </c>
      <c r="G29" s="124">
        <v>56.79</v>
      </c>
      <c r="H29" s="31">
        <v>28.11</v>
      </c>
      <c r="I29" s="124">
        <v>34.62</v>
      </c>
      <c r="J29" s="124">
        <v>50.21</v>
      </c>
      <c r="K29" s="124">
        <v>42.25</v>
      </c>
    </row>
    <row r="30" spans="1:11" ht="15.75">
      <c r="A30" s="3">
        <v>6.2</v>
      </c>
      <c r="B30" s="208" t="s">
        <v>17</v>
      </c>
      <c r="C30" s="209"/>
      <c r="D30" s="124">
        <v>10.84</v>
      </c>
      <c r="E30" s="124">
        <v>16.15</v>
      </c>
      <c r="F30" s="124">
        <v>15.34</v>
      </c>
      <c r="G30" s="124">
        <v>16.34</v>
      </c>
      <c r="H30" s="31">
        <v>15.97</v>
      </c>
      <c r="I30" s="124">
        <v>15.62</v>
      </c>
      <c r="J30" s="124">
        <v>15.02</v>
      </c>
      <c r="K30" s="124">
        <v>11.77</v>
      </c>
    </row>
    <row r="31" spans="1:11" ht="15.75">
      <c r="A31" s="3">
        <v>6.3</v>
      </c>
      <c r="B31" s="208" t="s">
        <v>18</v>
      </c>
      <c r="C31" s="209"/>
      <c r="D31" s="124">
        <v>0</v>
      </c>
      <c r="E31" s="124">
        <v>0</v>
      </c>
      <c r="F31" s="124">
        <v>82.6</v>
      </c>
      <c r="G31" s="124">
        <v>90</v>
      </c>
      <c r="H31" s="31">
        <v>36.38</v>
      </c>
      <c r="I31" s="124">
        <v>50.07</v>
      </c>
      <c r="J31" s="124">
        <v>36.97</v>
      </c>
      <c r="K31" s="124">
        <v>0</v>
      </c>
    </row>
    <row r="32" spans="1:11" ht="15.75">
      <c r="A32" s="3">
        <v>6.4</v>
      </c>
      <c r="B32" s="208" t="s">
        <v>22</v>
      </c>
      <c r="C32" s="209"/>
      <c r="D32" s="124">
        <v>19.32</v>
      </c>
      <c r="E32" s="124">
        <v>9.34</v>
      </c>
      <c r="F32" s="124">
        <v>10.2</v>
      </c>
      <c r="G32" s="124">
        <v>9.36</v>
      </c>
      <c r="H32" s="31">
        <v>8.81</v>
      </c>
      <c r="I32" s="124">
        <v>12.96</v>
      </c>
      <c r="J32" s="124">
        <v>14.84</v>
      </c>
      <c r="K32" s="124">
        <v>11.7</v>
      </c>
    </row>
    <row r="33" spans="1:11" ht="15.75">
      <c r="A33" s="3">
        <v>6.5</v>
      </c>
      <c r="B33" s="208" t="s">
        <v>20</v>
      </c>
      <c r="C33" s="209"/>
      <c r="D33" s="124">
        <v>41.66</v>
      </c>
      <c r="E33" s="124">
        <v>14</v>
      </c>
      <c r="F33" s="124">
        <v>24.23</v>
      </c>
      <c r="G33" s="124">
        <v>57.12</v>
      </c>
      <c r="H33" s="31">
        <v>11.83</v>
      </c>
      <c r="I33" s="124">
        <v>25.14</v>
      </c>
      <c r="J33" s="124">
        <v>28.56</v>
      </c>
      <c r="K33" s="124">
        <v>60.63</v>
      </c>
    </row>
    <row r="34" spans="1:11" ht="15.75">
      <c r="A34" s="7">
        <v>7</v>
      </c>
      <c r="B34" s="212" t="s">
        <v>52</v>
      </c>
      <c r="C34" s="213"/>
      <c r="D34" s="127">
        <v>2952.46</v>
      </c>
      <c r="E34" s="127">
        <v>2629.77</v>
      </c>
      <c r="F34" s="127">
        <v>1945.93</v>
      </c>
      <c r="G34" s="127">
        <v>2634.32</v>
      </c>
      <c r="H34" s="33">
        <v>2494.79</v>
      </c>
      <c r="I34" s="127">
        <v>2483.99</v>
      </c>
      <c r="J34" s="127">
        <v>3281.67</v>
      </c>
      <c r="K34" s="127">
        <v>2664.05</v>
      </c>
    </row>
    <row r="35" spans="1:11" ht="15.75">
      <c r="A35" s="5">
        <v>8.1</v>
      </c>
      <c r="B35" s="210" t="s">
        <v>23</v>
      </c>
      <c r="C35" s="211"/>
      <c r="D35" s="130">
        <v>73</v>
      </c>
      <c r="E35" s="130">
        <v>7</v>
      </c>
      <c r="F35" s="130">
        <v>43</v>
      </c>
      <c r="G35" s="130">
        <v>43</v>
      </c>
      <c r="H35" s="36">
        <v>166</v>
      </c>
      <c r="I35" s="130">
        <v>15</v>
      </c>
      <c r="J35" s="130">
        <v>60</v>
      </c>
      <c r="K35" s="130">
        <v>74</v>
      </c>
    </row>
    <row r="36" spans="1:11" ht="15" customHeight="1">
      <c r="A36" s="4">
        <v>8.2</v>
      </c>
      <c r="B36" s="204" t="s">
        <v>24</v>
      </c>
      <c r="C36" s="205"/>
      <c r="D36" s="131">
        <v>11</v>
      </c>
      <c r="E36" s="131">
        <v>2</v>
      </c>
      <c r="F36" s="131">
        <v>10</v>
      </c>
      <c r="G36" s="131">
        <v>16</v>
      </c>
      <c r="H36" s="37">
        <v>27</v>
      </c>
      <c r="I36" s="131">
        <v>6</v>
      </c>
      <c r="J36" s="131">
        <v>17</v>
      </c>
      <c r="K36" s="131">
        <v>18</v>
      </c>
    </row>
    <row r="37" spans="1:11" ht="15.75">
      <c r="A37" s="4">
        <v>9</v>
      </c>
      <c r="B37" s="204" t="s">
        <v>25</v>
      </c>
      <c r="C37" s="205"/>
      <c r="D37" s="129">
        <v>7.48</v>
      </c>
      <c r="E37" s="129">
        <v>4.4</v>
      </c>
      <c r="F37" s="129">
        <v>6.69</v>
      </c>
      <c r="G37" s="129">
        <v>4.33</v>
      </c>
      <c r="H37" s="35">
        <v>4.05</v>
      </c>
      <c r="I37" s="129">
        <v>2.66</v>
      </c>
      <c r="J37" s="129">
        <v>4.11</v>
      </c>
      <c r="K37" s="129">
        <v>4.07</v>
      </c>
    </row>
    <row r="38" spans="1:11" ht="16.5" customHeight="1">
      <c r="A38" s="6">
        <v>10</v>
      </c>
      <c r="B38" s="206" t="s">
        <v>79</v>
      </c>
      <c r="C38" s="207"/>
      <c r="D38" s="123" t="s">
        <v>143</v>
      </c>
      <c r="E38" s="123"/>
      <c r="F38" s="123"/>
      <c r="G38" s="123"/>
      <c r="H38" s="30"/>
      <c r="I38" s="123"/>
      <c r="J38" s="123"/>
      <c r="K38" s="123"/>
    </row>
    <row r="39" spans="1:11" ht="15.75">
      <c r="A39" s="3">
        <v>10.1</v>
      </c>
      <c r="B39" s="189" t="s">
        <v>28</v>
      </c>
      <c r="C39" s="190"/>
      <c r="D39" s="124">
        <v>62.71</v>
      </c>
      <c r="E39" s="124">
        <v>147.06</v>
      </c>
      <c r="F39" s="124">
        <v>277.01</v>
      </c>
      <c r="G39" s="124">
        <v>134.97</v>
      </c>
      <c r="H39" s="31">
        <v>229.97</v>
      </c>
      <c r="I39" s="124">
        <v>341.03</v>
      </c>
      <c r="J39" s="124">
        <v>108.19</v>
      </c>
      <c r="K39" s="124">
        <v>240.73</v>
      </c>
    </row>
    <row r="40" spans="1:11" ht="15.75">
      <c r="A40" s="3">
        <v>10.2</v>
      </c>
      <c r="B40" s="189" t="s">
        <v>27</v>
      </c>
      <c r="C40" s="190"/>
      <c r="D40" s="124">
        <v>3.08</v>
      </c>
      <c r="E40" s="124">
        <v>0</v>
      </c>
      <c r="F40" s="124">
        <v>2.39</v>
      </c>
      <c r="G40" s="124">
        <v>24.94</v>
      </c>
      <c r="H40" s="31">
        <v>14.09</v>
      </c>
      <c r="I40" s="124">
        <v>0.5</v>
      </c>
      <c r="J40" s="124">
        <v>0.26</v>
      </c>
      <c r="K40" s="124">
        <v>6.28</v>
      </c>
    </row>
    <row r="41" spans="1:11" ht="15.75">
      <c r="A41" s="3">
        <v>10.3</v>
      </c>
      <c r="B41" s="189" t="s">
        <v>26</v>
      </c>
      <c r="C41" s="190"/>
      <c r="D41" s="124">
        <f>D42-D39-D40</f>
        <v>98.55</v>
      </c>
      <c r="E41" s="124">
        <f>E42-E39-E40</f>
        <v>193.69</v>
      </c>
      <c r="F41" s="124">
        <f>F42-F39-F40</f>
        <v>93.3</v>
      </c>
      <c r="G41" s="124">
        <v>224.21</v>
      </c>
      <c r="H41" s="31">
        <v>114.73</v>
      </c>
      <c r="I41" s="124">
        <f>I42-I39-I40</f>
        <v>57.910000000000025</v>
      </c>
      <c r="J41" s="124">
        <v>175.05</v>
      </c>
      <c r="K41" s="124">
        <v>61.66</v>
      </c>
    </row>
    <row r="42" spans="1:11" ht="15.75">
      <c r="A42" s="4">
        <v>10.4</v>
      </c>
      <c r="B42" s="199" t="s">
        <v>29</v>
      </c>
      <c r="C42" s="200"/>
      <c r="D42" s="129">
        <f>D26</f>
        <v>164.34</v>
      </c>
      <c r="E42" s="129">
        <f>E26</f>
        <v>340.75</v>
      </c>
      <c r="F42" s="129">
        <f>F26</f>
        <v>372.7</v>
      </c>
      <c r="G42" s="147">
        <f>G39+G40+G41</f>
        <v>384.12</v>
      </c>
      <c r="H42" s="38">
        <f>H39+H40+H41</f>
        <v>358.79</v>
      </c>
      <c r="I42" s="129">
        <f>I26</f>
        <v>399.44</v>
      </c>
      <c r="J42" s="147">
        <f>J39+J40+J41</f>
        <v>283.5</v>
      </c>
      <c r="K42" s="147">
        <f>K39+K40+K41</f>
        <v>308.66999999999996</v>
      </c>
    </row>
    <row r="43" spans="1:11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42"/>
      <c r="I43" s="132"/>
      <c r="J43" s="132"/>
      <c r="K43" s="132"/>
    </row>
    <row r="44" spans="1:11" ht="15.75">
      <c r="A44" s="7">
        <v>11</v>
      </c>
      <c r="B44" s="201" t="s">
        <v>31</v>
      </c>
      <c r="C44" s="201"/>
      <c r="D44" s="133">
        <f aca="true" t="shared" si="0" ref="D44:I44">D48+D51+D54+D55+D58+D59+D60+D61+D62</f>
        <v>7091.75</v>
      </c>
      <c r="E44" s="133">
        <f t="shared" si="0"/>
        <v>6942.78</v>
      </c>
      <c r="F44" s="133">
        <f t="shared" si="0"/>
        <v>8653.26</v>
      </c>
      <c r="G44" s="133">
        <f t="shared" si="0"/>
        <v>10837.8</v>
      </c>
      <c r="H44" s="143">
        <f t="shared" si="0"/>
        <v>5356.619999999999</v>
      </c>
      <c r="I44" s="133">
        <f t="shared" si="0"/>
        <v>7892.48</v>
      </c>
      <c r="J44" s="133">
        <f>J48+J51+J54+J55+J58+J59+J60+J61+J62</f>
        <v>7385.509999999999</v>
      </c>
      <c r="K44" s="133">
        <f>K48+K51+K54+K55+K58+K59+K60+K61+K62</f>
        <v>6512.67</v>
      </c>
    </row>
    <row r="45" spans="1:11" ht="15.75">
      <c r="A45" s="5" t="s">
        <v>58</v>
      </c>
      <c r="B45" s="24" t="s">
        <v>32</v>
      </c>
      <c r="C45" s="25" t="s">
        <v>28</v>
      </c>
      <c r="D45" s="123">
        <v>1130.86</v>
      </c>
      <c r="E45" s="123">
        <v>1280.85</v>
      </c>
      <c r="F45" s="123">
        <v>2833.92</v>
      </c>
      <c r="G45" s="123">
        <v>1250.96</v>
      </c>
      <c r="H45" s="30">
        <v>2006.62</v>
      </c>
      <c r="I45" s="123">
        <v>4377.14</v>
      </c>
      <c r="J45" s="123">
        <v>1630.17</v>
      </c>
      <c r="K45" s="123">
        <v>2828.24</v>
      </c>
    </row>
    <row r="46" spans="1:11" ht="15.75">
      <c r="A46" s="3" t="s">
        <v>59</v>
      </c>
      <c r="B46" s="189" t="s">
        <v>27</v>
      </c>
      <c r="C46" s="190"/>
      <c r="D46" s="124">
        <v>53.92</v>
      </c>
      <c r="E46" s="124">
        <v>0</v>
      </c>
      <c r="F46" s="124">
        <v>18.59</v>
      </c>
      <c r="G46" s="124">
        <v>238.57</v>
      </c>
      <c r="H46" s="31">
        <v>113.68</v>
      </c>
      <c r="I46" s="124">
        <v>7.17</v>
      </c>
      <c r="J46" s="124">
        <v>4.48</v>
      </c>
      <c r="K46" s="124">
        <v>61.38</v>
      </c>
    </row>
    <row r="47" spans="1:11" ht="15.75">
      <c r="A47" s="3" t="s">
        <v>60</v>
      </c>
      <c r="B47" s="189" t="s">
        <v>26</v>
      </c>
      <c r="C47" s="190"/>
      <c r="D47" s="124">
        <v>1990.46</v>
      </c>
      <c r="E47" s="124">
        <v>1900.19</v>
      </c>
      <c r="F47" s="124">
        <v>950.14</v>
      </c>
      <c r="G47" s="124">
        <v>2106.91</v>
      </c>
      <c r="H47" s="31">
        <v>1039.87</v>
      </c>
      <c r="I47" s="124">
        <v>794.36</v>
      </c>
      <c r="J47" s="124">
        <v>2573.65</v>
      </c>
      <c r="K47" s="124">
        <v>721.41</v>
      </c>
    </row>
    <row r="48" spans="1:11" s="27" customFormat="1" ht="15.75">
      <c r="A48" s="4" t="s">
        <v>61</v>
      </c>
      <c r="B48" s="191" t="s">
        <v>29</v>
      </c>
      <c r="C48" s="192"/>
      <c r="D48" s="126">
        <f aca="true" t="shared" si="1" ref="D48:I48">SUM(D45:D47)</f>
        <v>3175.24</v>
      </c>
      <c r="E48" s="126">
        <f t="shared" si="1"/>
        <v>3181.04</v>
      </c>
      <c r="F48" s="126">
        <f t="shared" si="1"/>
        <v>3802.65</v>
      </c>
      <c r="G48" s="148">
        <f t="shared" si="1"/>
        <v>3596.4399999999996</v>
      </c>
      <c r="H48" s="40">
        <f t="shared" si="1"/>
        <v>3160.1699999999996</v>
      </c>
      <c r="I48" s="126">
        <f t="shared" si="1"/>
        <v>5178.67</v>
      </c>
      <c r="J48" s="148">
        <f>SUM(J45:J47)</f>
        <v>4208.3</v>
      </c>
      <c r="K48" s="148">
        <f>SUM(K45:K47)</f>
        <v>3611.0299999999997</v>
      </c>
    </row>
    <row r="49" spans="1:11" ht="15.75">
      <c r="A49" s="5" t="s">
        <v>62</v>
      </c>
      <c r="B49" s="24" t="s">
        <v>33</v>
      </c>
      <c r="C49" s="25" t="s">
        <v>34</v>
      </c>
      <c r="D49" s="123">
        <v>10.31</v>
      </c>
      <c r="E49" s="123">
        <v>215.57</v>
      </c>
      <c r="F49" s="123">
        <v>417.75</v>
      </c>
      <c r="G49" s="123">
        <v>269.01</v>
      </c>
      <c r="H49" s="30">
        <v>44.17</v>
      </c>
      <c r="I49" s="123">
        <v>77.1</v>
      </c>
      <c r="J49" s="123">
        <v>23.38</v>
      </c>
      <c r="K49" s="123">
        <v>0.42</v>
      </c>
    </row>
    <row r="50" spans="1:11" ht="15.75">
      <c r="A50" s="3" t="s">
        <v>63</v>
      </c>
      <c r="B50" s="189" t="s">
        <v>35</v>
      </c>
      <c r="C50" s="190"/>
      <c r="D50" s="124">
        <v>457.13</v>
      </c>
      <c r="E50" s="124">
        <v>268.05</v>
      </c>
      <c r="F50" s="124">
        <v>890.31</v>
      </c>
      <c r="G50" s="124">
        <v>2983.14</v>
      </c>
      <c r="H50" s="31">
        <v>827.83</v>
      </c>
      <c r="I50" s="124">
        <v>498.09</v>
      </c>
      <c r="J50" s="124">
        <v>50.2</v>
      </c>
      <c r="K50" s="124">
        <v>634.14</v>
      </c>
    </row>
    <row r="51" spans="1:11" s="27" customFormat="1" ht="15.75">
      <c r="A51" s="4" t="s">
        <v>64</v>
      </c>
      <c r="B51" s="191" t="s">
        <v>29</v>
      </c>
      <c r="C51" s="192"/>
      <c r="D51" s="126">
        <f aca="true" t="shared" si="2" ref="D51:I51">SUM(D49:D50)</f>
        <v>467.44</v>
      </c>
      <c r="E51" s="126">
        <f t="shared" si="2"/>
        <v>483.62</v>
      </c>
      <c r="F51" s="126">
        <f t="shared" si="2"/>
        <v>1308.06</v>
      </c>
      <c r="G51" s="148">
        <f t="shared" si="2"/>
        <v>3252.1499999999996</v>
      </c>
      <c r="H51" s="40">
        <f t="shared" si="2"/>
        <v>872</v>
      </c>
      <c r="I51" s="126">
        <f t="shared" si="2"/>
        <v>575.1899999999999</v>
      </c>
      <c r="J51" s="148">
        <f>SUM(J49:J50)</f>
        <v>73.58</v>
      </c>
      <c r="K51" s="148">
        <f>SUM(K49:K50)</f>
        <v>634.56</v>
      </c>
    </row>
    <row r="52" spans="1:11" ht="15.75">
      <c r="A52" s="5" t="s">
        <v>65</v>
      </c>
      <c r="B52" s="24" t="s">
        <v>36</v>
      </c>
      <c r="C52" s="25" t="s">
        <v>34</v>
      </c>
      <c r="D52" s="123">
        <v>1525.61</v>
      </c>
      <c r="E52" s="123">
        <v>1498.21</v>
      </c>
      <c r="F52" s="123">
        <v>1448</v>
      </c>
      <c r="G52" s="123">
        <v>1293.48</v>
      </c>
      <c r="H52" s="30">
        <v>48.2</v>
      </c>
      <c r="I52" s="123">
        <v>994.56</v>
      </c>
      <c r="J52" s="123">
        <v>1016.75</v>
      </c>
      <c r="K52" s="123">
        <v>1220.7</v>
      </c>
    </row>
    <row r="53" spans="1:11" ht="15.75">
      <c r="A53" s="3" t="s">
        <v>66</v>
      </c>
      <c r="B53" s="189" t="s">
        <v>35</v>
      </c>
      <c r="C53" s="190"/>
      <c r="D53" s="124">
        <v>5.71</v>
      </c>
      <c r="E53" s="124">
        <v>0</v>
      </c>
      <c r="F53" s="124">
        <v>88.42</v>
      </c>
      <c r="G53" s="124">
        <v>45.14</v>
      </c>
      <c r="H53" s="31">
        <v>6.94</v>
      </c>
      <c r="I53" s="124">
        <v>19.85</v>
      </c>
      <c r="J53" s="124">
        <v>9.52</v>
      </c>
      <c r="K53" s="124">
        <v>121.79</v>
      </c>
    </row>
    <row r="54" spans="1:11" s="27" customFormat="1" ht="15.75">
      <c r="A54" s="4" t="s">
        <v>67</v>
      </c>
      <c r="B54" s="191" t="s">
        <v>29</v>
      </c>
      <c r="C54" s="192"/>
      <c r="D54" s="126">
        <f aca="true" t="shared" si="3" ref="D54:I54">SUM(D52:D53)</f>
        <v>1531.32</v>
      </c>
      <c r="E54" s="126">
        <f t="shared" si="3"/>
        <v>1498.21</v>
      </c>
      <c r="F54" s="126">
        <f t="shared" si="3"/>
        <v>1536.42</v>
      </c>
      <c r="G54" s="148">
        <f t="shared" si="3"/>
        <v>1338.6200000000001</v>
      </c>
      <c r="H54" s="40">
        <f t="shared" si="3"/>
        <v>55.14</v>
      </c>
      <c r="I54" s="126">
        <f t="shared" si="3"/>
        <v>1014.41</v>
      </c>
      <c r="J54" s="148">
        <f>SUM(J52:J53)</f>
        <v>1026.27</v>
      </c>
      <c r="K54" s="148">
        <f>SUM(K52:K53)</f>
        <v>1342.49</v>
      </c>
    </row>
    <row r="55" spans="1:11" ht="15.75">
      <c r="A55" s="7">
        <v>11.4</v>
      </c>
      <c r="B55" s="188" t="s">
        <v>37</v>
      </c>
      <c r="C55" s="188"/>
      <c r="D55" s="127">
        <v>1005.29</v>
      </c>
      <c r="E55" s="127">
        <v>939.71</v>
      </c>
      <c r="F55" s="127">
        <v>759.19</v>
      </c>
      <c r="G55" s="127">
        <v>840.31</v>
      </c>
      <c r="H55" s="33">
        <v>955.59</v>
      </c>
      <c r="I55" s="127">
        <v>830.84</v>
      </c>
      <c r="J55" s="127">
        <v>1278.29</v>
      </c>
      <c r="K55" s="127">
        <v>771.18</v>
      </c>
    </row>
    <row r="56" spans="1:11" ht="15.75">
      <c r="A56" s="5" t="s">
        <v>68</v>
      </c>
      <c r="B56" s="24" t="s">
        <v>38</v>
      </c>
      <c r="C56" s="25" t="s">
        <v>39</v>
      </c>
      <c r="D56" s="123">
        <v>105.19</v>
      </c>
      <c r="E56" s="123">
        <v>668.63</v>
      </c>
      <c r="F56" s="123">
        <v>287.27</v>
      </c>
      <c r="G56" s="123">
        <v>708.77</v>
      </c>
      <c r="H56" s="30">
        <v>74.2</v>
      </c>
      <c r="I56" s="123">
        <v>31.02</v>
      </c>
      <c r="J56" s="123">
        <v>195.75</v>
      </c>
      <c r="K56" s="123">
        <v>18.24</v>
      </c>
    </row>
    <row r="57" spans="1:11" ht="15.75">
      <c r="A57" s="3" t="s">
        <v>69</v>
      </c>
      <c r="B57" s="195" t="s">
        <v>40</v>
      </c>
      <c r="C57" s="196"/>
      <c r="D57" s="124">
        <v>0</v>
      </c>
      <c r="E57" s="124">
        <v>0</v>
      </c>
      <c r="F57" s="124">
        <v>722.13</v>
      </c>
      <c r="G57" s="124">
        <v>624.15</v>
      </c>
      <c r="H57" s="31">
        <v>33.37</v>
      </c>
      <c r="I57" s="124">
        <v>79.72</v>
      </c>
      <c r="J57" s="124">
        <v>0.37</v>
      </c>
      <c r="K57" s="124">
        <v>0</v>
      </c>
    </row>
    <row r="58" spans="1:11" s="27" customFormat="1" ht="15.75">
      <c r="A58" s="4" t="s">
        <v>70</v>
      </c>
      <c r="B58" s="197" t="s">
        <v>29</v>
      </c>
      <c r="C58" s="198"/>
      <c r="D58" s="126">
        <f aca="true" t="shared" si="4" ref="D58:I58">SUM(D56:D57)</f>
        <v>105.19</v>
      </c>
      <c r="E58" s="126">
        <f t="shared" si="4"/>
        <v>668.63</v>
      </c>
      <c r="F58" s="126">
        <f t="shared" si="4"/>
        <v>1009.4</v>
      </c>
      <c r="G58" s="148">
        <f t="shared" si="4"/>
        <v>1332.92</v>
      </c>
      <c r="H58" s="40">
        <f t="shared" si="4"/>
        <v>107.57</v>
      </c>
      <c r="I58" s="126">
        <f t="shared" si="4"/>
        <v>110.74</v>
      </c>
      <c r="J58" s="148">
        <f>SUM(J56:J57)</f>
        <v>196.12</v>
      </c>
      <c r="K58" s="148">
        <f>SUM(K56:K57)</f>
        <v>18.24</v>
      </c>
    </row>
    <row r="59" spans="1:11" ht="15.75">
      <c r="A59" s="7">
        <v>11.6</v>
      </c>
      <c r="B59" s="188" t="s">
        <v>41</v>
      </c>
      <c r="C59" s="188"/>
      <c r="D59" s="127">
        <v>617.42</v>
      </c>
      <c r="E59" s="127">
        <v>0</v>
      </c>
      <c r="F59" s="127">
        <v>52.61</v>
      </c>
      <c r="G59" s="127">
        <v>186.85</v>
      </c>
      <c r="H59" s="33">
        <v>103.11</v>
      </c>
      <c r="I59" s="127">
        <v>76.1</v>
      </c>
      <c r="J59" s="127">
        <v>324.87</v>
      </c>
      <c r="K59" s="127">
        <v>0</v>
      </c>
    </row>
    <row r="60" spans="1:11" ht="15.75">
      <c r="A60" s="7">
        <v>11.7</v>
      </c>
      <c r="B60" s="188" t="s">
        <v>42</v>
      </c>
      <c r="C60" s="188"/>
      <c r="D60" s="127">
        <v>3.84</v>
      </c>
      <c r="E60" s="127">
        <v>0</v>
      </c>
      <c r="F60" s="127">
        <v>0</v>
      </c>
      <c r="G60" s="127">
        <v>0</v>
      </c>
      <c r="H60" s="33">
        <v>1.53</v>
      </c>
      <c r="I60" s="127">
        <v>0</v>
      </c>
      <c r="J60" s="127">
        <v>103.68</v>
      </c>
      <c r="K60" s="127">
        <v>23.52</v>
      </c>
    </row>
    <row r="61" spans="1:11" ht="15.75">
      <c r="A61" s="7">
        <v>11.8</v>
      </c>
      <c r="B61" s="188" t="s">
        <v>53</v>
      </c>
      <c r="C61" s="188"/>
      <c r="D61" s="127">
        <v>5.38</v>
      </c>
      <c r="E61" s="127">
        <v>0</v>
      </c>
      <c r="F61" s="127">
        <v>8.59</v>
      </c>
      <c r="G61" s="127">
        <v>0</v>
      </c>
      <c r="H61" s="33">
        <v>0</v>
      </c>
      <c r="I61" s="127">
        <v>0</v>
      </c>
      <c r="J61" s="127">
        <v>0</v>
      </c>
      <c r="K61" s="127">
        <v>0</v>
      </c>
    </row>
    <row r="62" spans="1:11" ht="15.75">
      <c r="A62" s="7">
        <v>11.9</v>
      </c>
      <c r="B62" s="188" t="s">
        <v>43</v>
      </c>
      <c r="C62" s="188"/>
      <c r="D62" s="127">
        <v>180.63</v>
      </c>
      <c r="E62" s="127">
        <v>171.57</v>
      </c>
      <c r="F62" s="127">
        <v>176.34</v>
      </c>
      <c r="G62" s="127">
        <v>290.51</v>
      </c>
      <c r="H62" s="33">
        <v>101.51</v>
      </c>
      <c r="I62" s="127">
        <v>106.53</v>
      </c>
      <c r="J62" s="127">
        <v>174.4</v>
      </c>
      <c r="K62" s="127">
        <v>111.65</v>
      </c>
    </row>
    <row r="63" spans="1:11" ht="15.75">
      <c r="A63" s="5">
        <v>12</v>
      </c>
      <c r="B63" s="193" t="s">
        <v>44</v>
      </c>
      <c r="C63" s="194"/>
      <c r="D63" s="134">
        <f aca="true" t="shared" si="5" ref="D63:I63">SUM(D64:D68)</f>
        <v>7376.950000000001</v>
      </c>
      <c r="E63" s="134">
        <f t="shared" si="5"/>
        <v>3422.4799999999996</v>
      </c>
      <c r="F63" s="134">
        <f t="shared" si="5"/>
        <v>4219.839999999999</v>
      </c>
      <c r="G63" s="134">
        <f t="shared" si="5"/>
        <v>3922.2800000000007</v>
      </c>
      <c r="H63" s="41">
        <f t="shared" si="5"/>
        <v>3710.12</v>
      </c>
      <c r="I63" s="134">
        <f t="shared" si="5"/>
        <v>2830.9300000000003</v>
      </c>
      <c r="J63" s="134">
        <f>SUM(J64:J68)</f>
        <v>3711.75</v>
      </c>
      <c r="K63" s="134">
        <f>SUM(K64:K68)</f>
        <v>4326.22</v>
      </c>
    </row>
    <row r="64" spans="1:11" ht="15.75">
      <c r="A64" s="3">
        <v>12.1</v>
      </c>
      <c r="B64" s="186" t="s">
        <v>45</v>
      </c>
      <c r="C64" s="187"/>
      <c r="D64" s="124">
        <v>6153.64</v>
      </c>
      <c r="E64" s="124">
        <v>2901.41</v>
      </c>
      <c r="F64" s="124">
        <v>3683.54</v>
      </c>
      <c r="G64" s="124">
        <v>2084.11</v>
      </c>
      <c r="H64" s="31">
        <v>2701.31</v>
      </c>
      <c r="I64" s="124">
        <v>1512.77</v>
      </c>
      <c r="J64" s="124">
        <v>2882</v>
      </c>
      <c r="K64" s="124">
        <v>3008.8</v>
      </c>
    </row>
    <row r="65" spans="1:11" ht="15.75">
      <c r="A65" s="3">
        <v>12.2</v>
      </c>
      <c r="B65" s="186" t="s">
        <v>46</v>
      </c>
      <c r="C65" s="187"/>
      <c r="D65" s="124">
        <v>479.25</v>
      </c>
      <c r="E65" s="124">
        <v>0</v>
      </c>
      <c r="F65" s="124">
        <v>0</v>
      </c>
      <c r="G65" s="124">
        <v>0</v>
      </c>
      <c r="H65" s="31">
        <v>0</v>
      </c>
      <c r="I65" s="124">
        <v>0</v>
      </c>
      <c r="J65" s="124">
        <v>35.98</v>
      </c>
      <c r="K65" s="124">
        <v>0.12</v>
      </c>
    </row>
    <row r="66" spans="1:11" ht="15.75">
      <c r="A66" s="3">
        <v>12.3</v>
      </c>
      <c r="B66" s="186" t="s">
        <v>47</v>
      </c>
      <c r="C66" s="187"/>
      <c r="D66" s="124">
        <v>0</v>
      </c>
      <c r="E66" s="124">
        <v>1.19</v>
      </c>
      <c r="F66" s="124">
        <v>2.74</v>
      </c>
      <c r="G66" s="124">
        <v>23.92</v>
      </c>
      <c r="H66" s="31">
        <v>12.76</v>
      </c>
      <c r="I66" s="124">
        <v>4.55</v>
      </c>
      <c r="J66" s="124">
        <v>76.49</v>
      </c>
      <c r="K66" s="124">
        <v>7.19</v>
      </c>
    </row>
    <row r="67" spans="1:11" ht="15.75">
      <c r="A67" s="3">
        <v>12.4</v>
      </c>
      <c r="B67" s="186" t="s">
        <v>48</v>
      </c>
      <c r="C67" s="187"/>
      <c r="D67" s="124">
        <v>247.27</v>
      </c>
      <c r="E67" s="124">
        <v>161.43</v>
      </c>
      <c r="F67" s="124">
        <v>147.6</v>
      </c>
      <c r="G67" s="124">
        <v>386.59</v>
      </c>
      <c r="H67" s="31">
        <v>288.95</v>
      </c>
      <c r="I67" s="124">
        <v>171.47</v>
      </c>
      <c r="J67" s="124">
        <v>166.04</v>
      </c>
      <c r="K67" s="124">
        <v>248.53</v>
      </c>
    </row>
    <row r="68" spans="1:11" ht="15.75">
      <c r="A68" s="3">
        <v>12.5</v>
      </c>
      <c r="B68" s="186" t="s">
        <v>49</v>
      </c>
      <c r="C68" s="187"/>
      <c r="D68" s="124">
        <v>496.79</v>
      </c>
      <c r="E68" s="124">
        <v>358.45</v>
      </c>
      <c r="F68" s="124">
        <v>385.96</v>
      </c>
      <c r="G68" s="124">
        <v>1427.66</v>
      </c>
      <c r="H68" s="31">
        <v>707.1</v>
      </c>
      <c r="I68" s="124">
        <v>1142.14</v>
      </c>
      <c r="J68" s="124">
        <v>551.24</v>
      </c>
      <c r="K68" s="124">
        <v>1061.58</v>
      </c>
    </row>
    <row r="69" spans="1:11" ht="15.75">
      <c r="A69" s="8">
        <v>13</v>
      </c>
      <c r="B69" s="188" t="s">
        <v>71</v>
      </c>
      <c r="C69" s="188"/>
      <c r="D69" s="135">
        <f aca="true" t="shared" si="6" ref="D69:I69">D44+D63</f>
        <v>14468.7</v>
      </c>
      <c r="E69" s="135">
        <f t="shared" si="6"/>
        <v>10365.259999999998</v>
      </c>
      <c r="F69" s="135">
        <f t="shared" si="6"/>
        <v>12873.099999999999</v>
      </c>
      <c r="G69" s="135">
        <f t="shared" si="6"/>
        <v>14760.08</v>
      </c>
      <c r="H69" s="39">
        <f t="shared" si="6"/>
        <v>9066.739999999998</v>
      </c>
      <c r="I69" s="135">
        <f t="shared" si="6"/>
        <v>10723.41</v>
      </c>
      <c r="J69" s="135">
        <f>J44+J63</f>
        <v>11097.259999999998</v>
      </c>
      <c r="K69" s="135">
        <f>K44+K63</f>
        <v>10838.89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1496062992125984" right="0.1968503937007874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5" zoomScaleNormal="80" zoomScaleSheetLayoutView="75" zoomScalePageLayoutView="0" workbookViewId="0" topLeftCell="A1">
      <selection activeCell="E5" sqref="E5:E69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2.57421875" style="10" customWidth="1"/>
    <col min="4" max="5" width="16.140625" style="10" customWidth="1"/>
    <col min="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85</v>
      </c>
      <c r="C3" s="45" t="s">
        <v>187</v>
      </c>
      <c r="D3" s="9"/>
      <c r="E3" s="9"/>
    </row>
    <row r="4" spans="1:5" s="12" customFormat="1" ht="30">
      <c r="A4" s="2" t="s">
        <v>10</v>
      </c>
      <c r="B4" s="215" t="s">
        <v>54</v>
      </c>
      <c r="C4" s="215"/>
      <c r="D4" s="2" t="s">
        <v>57</v>
      </c>
      <c r="E4" s="2" t="s">
        <v>104</v>
      </c>
    </row>
    <row r="5" spans="1:5" ht="15" customHeight="1">
      <c r="A5" s="26" t="s">
        <v>11</v>
      </c>
      <c r="B5" s="16" t="s">
        <v>50</v>
      </c>
      <c r="C5" s="17" t="s">
        <v>2</v>
      </c>
      <c r="D5" s="121">
        <v>10827.09</v>
      </c>
      <c r="E5" s="121">
        <v>11215.14</v>
      </c>
    </row>
    <row r="6" spans="1:5" ht="15.75">
      <c r="A6" s="3">
        <v>1.2</v>
      </c>
      <c r="B6" s="16"/>
      <c r="C6" s="17" t="s">
        <v>3</v>
      </c>
      <c r="D6" s="121">
        <v>11000.54</v>
      </c>
      <c r="E6" s="121">
        <v>11215.14</v>
      </c>
    </row>
    <row r="7" spans="1:5" ht="15.75">
      <c r="A7" s="3">
        <v>1.3</v>
      </c>
      <c r="B7" s="18"/>
      <c r="C7" s="17" t="s">
        <v>4</v>
      </c>
      <c r="D7" s="121">
        <v>13505.71</v>
      </c>
      <c r="E7" s="121">
        <v>13325.73</v>
      </c>
    </row>
    <row r="8" spans="1:5" ht="15.75">
      <c r="A8" s="3">
        <v>1.4</v>
      </c>
      <c r="B8" s="18"/>
      <c r="C8" s="17" t="s">
        <v>5</v>
      </c>
      <c r="D8" s="121">
        <v>19380.97</v>
      </c>
      <c r="E8" s="121">
        <v>21341.71</v>
      </c>
    </row>
    <row r="9" spans="1:5" ht="15.75">
      <c r="A9" s="3">
        <v>1.5</v>
      </c>
      <c r="B9" s="18"/>
      <c r="C9" s="17" t="s">
        <v>6</v>
      </c>
      <c r="D9" s="121">
        <v>19039.75</v>
      </c>
      <c r="E9" s="121">
        <v>16706.79</v>
      </c>
    </row>
    <row r="10" spans="1:5" ht="15.75">
      <c r="A10" s="3">
        <v>1.6</v>
      </c>
      <c r="B10" s="18"/>
      <c r="C10" s="17" t="s">
        <v>7</v>
      </c>
      <c r="D10" s="121">
        <v>24915.02</v>
      </c>
      <c r="E10" s="144">
        <v>24722.77</v>
      </c>
    </row>
    <row r="11" spans="1:5" ht="15.75">
      <c r="A11" s="4">
        <v>1.7</v>
      </c>
      <c r="B11" s="19"/>
      <c r="C11" s="20" t="s">
        <v>12</v>
      </c>
      <c r="D11" s="122">
        <v>25105.18</v>
      </c>
      <c r="E11" s="149">
        <v>24792.31</v>
      </c>
    </row>
    <row r="12" spans="1:5" ht="15.75">
      <c r="A12" s="5">
        <v>2.1</v>
      </c>
      <c r="B12" s="14" t="s">
        <v>51</v>
      </c>
      <c r="C12" s="15" t="s">
        <v>2</v>
      </c>
      <c r="D12" s="123">
        <v>252.76</v>
      </c>
      <c r="E12" s="123">
        <v>300.47</v>
      </c>
    </row>
    <row r="13" spans="1:5" ht="15" customHeight="1">
      <c r="A13" s="3">
        <v>2.2</v>
      </c>
      <c r="B13" s="16"/>
      <c r="C13" s="17" t="s">
        <v>3</v>
      </c>
      <c r="D13" s="124">
        <v>255.68</v>
      </c>
      <c r="E13" s="124">
        <v>300.47</v>
      </c>
    </row>
    <row r="14" spans="1:5" ht="15.75">
      <c r="A14" s="3">
        <v>2.3</v>
      </c>
      <c r="B14" s="43"/>
      <c r="C14" s="17" t="s">
        <v>4</v>
      </c>
      <c r="D14" s="124">
        <v>317.12</v>
      </c>
      <c r="E14" s="124">
        <v>355.78</v>
      </c>
    </row>
    <row r="15" spans="1:5" ht="15.75">
      <c r="A15" s="3">
        <v>2.4</v>
      </c>
      <c r="B15" s="44"/>
      <c r="C15" s="17" t="s">
        <v>5</v>
      </c>
      <c r="D15" s="124">
        <v>455.25</v>
      </c>
      <c r="E15" s="124">
        <v>575.2</v>
      </c>
    </row>
    <row r="16" spans="1:5" ht="15.75">
      <c r="A16" s="3">
        <v>2.5</v>
      </c>
      <c r="B16" s="44"/>
      <c r="C16" s="17" t="s">
        <v>6</v>
      </c>
      <c r="D16" s="124">
        <v>442.32</v>
      </c>
      <c r="E16" s="124">
        <v>444.12</v>
      </c>
    </row>
    <row r="17" spans="1:5" ht="15.75">
      <c r="A17" s="3">
        <v>2.6</v>
      </c>
      <c r="B17" s="44"/>
      <c r="C17" s="17" t="s">
        <v>7</v>
      </c>
      <c r="D17" s="124">
        <v>580.46</v>
      </c>
      <c r="E17" s="150">
        <v>663.54</v>
      </c>
    </row>
    <row r="18" spans="1:5" ht="15.75">
      <c r="A18" s="3">
        <v>2.7</v>
      </c>
      <c r="B18" s="18"/>
      <c r="C18" s="21" t="s">
        <v>12</v>
      </c>
      <c r="D18" s="125">
        <v>584.82</v>
      </c>
      <c r="E18" s="150">
        <v>665.32</v>
      </c>
    </row>
    <row r="19" spans="1:5" ht="15.75">
      <c r="A19" s="4">
        <v>2.8</v>
      </c>
      <c r="B19" s="22"/>
      <c r="C19" s="23" t="s">
        <v>8</v>
      </c>
      <c r="D19" s="126">
        <v>643.3</v>
      </c>
      <c r="E19" s="151">
        <v>731.85</v>
      </c>
    </row>
    <row r="20" spans="1:5" ht="15.75">
      <c r="A20" s="7">
        <v>3</v>
      </c>
      <c r="B20" s="201" t="s">
        <v>13</v>
      </c>
      <c r="C20" s="201"/>
      <c r="D20" s="127">
        <v>27478.97</v>
      </c>
      <c r="E20" s="127">
        <v>27358.58</v>
      </c>
    </row>
    <row r="21" spans="1:5" ht="15.75">
      <c r="A21" s="7">
        <v>4</v>
      </c>
      <c r="B21" s="201" t="s">
        <v>14</v>
      </c>
      <c r="C21" s="214"/>
      <c r="D21" s="127">
        <v>7614.75</v>
      </c>
      <c r="E21" s="127">
        <v>6001.54</v>
      </c>
    </row>
    <row r="22" spans="1:5" ht="15.75">
      <c r="A22" s="5">
        <v>5</v>
      </c>
      <c r="B22" s="193" t="s">
        <v>15</v>
      </c>
      <c r="C22" s="194"/>
      <c r="D22" s="128"/>
      <c r="E22" s="128"/>
    </row>
    <row r="23" spans="1:5" ht="15.75">
      <c r="A23" s="3">
        <v>5.1</v>
      </c>
      <c r="B23" s="208" t="s">
        <v>16</v>
      </c>
      <c r="C23" s="209"/>
      <c r="D23" s="124">
        <v>136.11</v>
      </c>
      <c r="E23" s="124">
        <v>131.68</v>
      </c>
    </row>
    <row r="24" spans="1:5" ht="15.75">
      <c r="A24" s="3">
        <v>5.2</v>
      </c>
      <c r="B24" s="208" t="s">
        <v>17</v>
      </c>
      <c r="C24" s="209"/>
      <c r="D24" s="124">
        <v>84.96</v>
      </c>
      <c r="E24" s="124">
        <v>114.43</v>
      </c>
    </row>
    <row r="25" spans="1:5" ht="15.75">
      <c r="A25" s="3">
        <v>5.3</v>
      </c>
      <c r="B25" s="208" t="s">
        <v>18</v>
      </c>
      <c r="C25" s="209"/>
      <c r="D25" s="124">
        <v>0</v>
      </c>
      <c r="E25" s="124">
        <v>0.09</v>
      </c>
    </row>
    <row r="26" spans="1:5" ht="15.75">
      <c r="A26" s="3">
        <v>5.4</v>
      </c>
      <c r="B26" s="208" t="s">
        <v>19</v>
      </c>
      <c r="C26" s="209"/>
      <c r="D26" s="124">
        <v>408.59</v>
      </c>
      <c r="E26" s="124">
        <v>418.89</v>
      </c>
    </row>
    <row r="27" spans="1:5" ht="15.75">
      <c r="A27" s="4">
        <v>5.5</v>
      </c>
      <c r="B27" s="204" t="s">
        <v>20</v>
      </c>
      <c r="C27" s="205"/>
      <c r="D27" s="129">
        <v>11.64</v>
      </c>
      <c r="E27" s="129">
        <v>8.1</v>
      </c>
    </row>
    <row r="28" spans="1:5" ht="15.75">
      <c r="A28" s="5">
        <v>6</v>
      </c>
      <c r="B28" s="193" t="s">
        <v>21</v>
      </c>
      <c r="C28" s="194"/>
      <c r="D28" s="123"/>
      <c r="E28" s="123"/>
    </row>
    <row r="29" spans="1:5" ht="15.75">
      <c r="A29" s="3">
        <v>6.1</v>
      </c>
      <c r="B29" s="208" t="s">
        <v>16</v>
      </c>
      <c r="C29" s="209"/>
      <c r="D29" s="124">
        <v>12.8</v>
      </c>
      <c r="E29" s="124">
        <v>10.45</v>
      </c>
    </row>
    <row r="30" spans="1:5" ht="15.75">
      <c r="A30" s="3">
        <v>6.2</v>
      </c>
      <c r="B30" s="208" t="s">
        <v>17</v>
      </c>
      <c r="C30" s="209"/>
      <c r="D30" s="124">
        <v>13.68</v>
      </c>
      <c r="E30" s="124">
        <v>14.15</v>
      </c>
    </row>
    <row r="31" spans="1:5" ht="15.75">
      <c r="A31" s="3">
        <v>6.3</v>
      </c>
      <c r="B31" s="208" t="s">
        <v>18</v>
      </c>
      <c r="C31" s="209"/>
      <c r="D31" s="124">
        <v>0</v>
      </c>
      <c r="E31" s="124">
        <v>100</v>
      </c>
    </row>
    <row r="32" spans="1:5" ht="15.75">
      <c r="A32" s="3">
        <v>6.4</v>
      </c>
      <c r="B32" s="208" t="s">
        <v>22</v>
      </c>
      <c r="C32" s="209"/>
      <c r="D32" s="124">
        <v>15.38</v>
      </c>
      <c r="E32" s="124">
        <v>12.33</v>
      </c>
    </row>
    <row r="33" spans="1:5" ht="15.75">
      <c r="A33" s="3">
        <v>6.5</v>
      </c>
      <c r="B33" s="208" t="s">
        <v>20</v>
      </c>
      <c r="C33" s="209"/>
      <c r="D33" s="124">
        <v>26.2</v>
      </c>
      <c r="E33" s="124">
        <v>74.12</v>
      </c>
    </row>
    <row r="34" spans="1:5" ht="15.75">
      <c r="A34" s="7">
        <v>7</v>
      </c>
      <c r="B34" s="212" t="s">
        <v>52</v>
      </c>
      <c r="C34" s="213"/>
      <c r="D34" s="127">
        <v>808.89</v>
      </c>
      <c r="E34" s="127">
        <v>885.88</v>
      </c>
    </row>
    <row r="35" spans="1:5" ht="15.75">
      <c r="A35" s="5">
        <v>8.1</v>
      </c>
      <c r="B35" s="210" t="s">
        <v>23</v>
      </c>
      <c r="C35" s="211"/>
      <c r="D35" s="130">
        <v>100</v>
      </c>
      <c r="E35" s="130">
        <v>68</v>
      </c>
    </row>
    <row r="36" spans="1:5" ht="15" customHeight="1">
      <c r="A36" s="4">
        <v>8.2</v>
      </c>
      <c r="B36" s="204" t="s">
        <v>24</v>
      </c>
      <c r="C36" s="205"/>
      <c r="D36" s="131">
        <v>32</v>
      </c>
      <c r="E36" s="131">
        <v>30</v>
      </c>
    </row>
    <row r="37" spans="1:5" ht="15.75">
      <c r="A37" s="4">
        <v>9</v>
      </c>
      <c r="B37" s="204" t="s">
        <v>25</v>
      </c>
      <c r="C37" s="205"/>
      <c r="D37" s="129">
        <v>33.66</v>
      </c>
      <c r="E37" s="129">
        <v>30.6</v>
      </c>
    </row>
    <row r="38" spans="1:5" ht="16.5" customHeight="1">
      <c r="A38" s="6">
        <v>10</v>
      </c>
      <c r="B38" s="206" t="s">
        <v>79</v>
      </c>
      <c r="C38" s="207"/>
      <c r="D38" s="123"/>
      <c r="E38" s="123"/>
    </row>
    <row r="39" spans="1:5" ht="15.75">
      <c r="A39" s="3">
        <v>10.1</v>
      </c>
      <c r="B39" s="189" t="s">
        <v>28</v>
      </c>
      <c r="C39" s="190"/>
      <c r="D39" s="124">
        <v>361.82</v>
      </c>
      <c r="E39" s="124">
        <v>272.81</v>
      </c>
    </row>
    <row r="40" spans="1:5" ht="15.75">
      <c r="A40" s="3">
        <v>10.2</v>
      </c>
      <c r="B40" s="189" t="s">
        <v>27</v>
      </c>
      <c r="C40" s="190"/>
      <c r="D40" s="124">
        <v>5.91</v>
      </c>
      <c r="E40" s="124">
        <v>8.45</v>
      </c>
    </row>
    <row r="41" spans="1:5" ht="15.75">
      <c r="A41" s="3">
        <v>10.3</v>
      </c>
      <c r="B41" s="189" t="s">
        <v>26</v>
      </c>
      <c r="C41" s="190"/>
      <c r="D41" s="124">
        <f>D42-D39-D40</f>
        <v>40.859999999999985</v>
      </c>
      <c r="E41" s="124">
        <v>137.63</v>
      </c>
    </row>
    <row r="42" spans="1:5" ht="15.75">
      <c r="A42" s="4">
        <v>10.4</v>
      </c>
      <c r="B42" s="199" t="s">
        <v>29</v>
      </c>
      <c r="C42" s="200"/>
      <c r="D42" s="129">
        <f>D26</f>
        <v>408.59</v>
      </c>
      <c r="E42" s="147">
        <f>E39+E40+E41</f>
        <v>418.89</v>
      </c>
    </row>
    <row r="43" spans="1:5" ht="32.25" customHeight="1">
      <c r="A43" s="13" t="s">
        <v>30</v>
      </c>
      <c r="B43" s="202" t="s">
        <v>141</v>
      </c>
      <c r="C43" s="203"/>
      <c r="D43" s="132"/>
      <c r="E43" s="132"/>
    </row>
    <row r="44" spans="1:5" ht="15.75">
      <c r="A44" s="7">
        <v>11</v>
      </c>
      <c r="B44" s="201" t="s">
        <v>31</v>
      </c>
      <c r="C44" s="201"/>
      <c r="D44" s="133">
        <f>D48+D51+D54+D55+D58+D59+D60+D61+D62</f>
        <v>16136.799999999997</v>
      </c>
      <c r="E44" s="133">
        <f>E48+E51+E54+E55+E58+E59+E60+E61+E62</f>
        <v>14175.07</v>
      </c>
    </row>
    <row r="45" spans="1:5" ht="15.75">
      <c r="A45" s="5" t="s">
        <v>58</v>
      </c>
      <c r="B45" s="24" t="s">
        <v>32</v>
      </c>
      <c r="C45" s="25" t="s">
        <v>28</v>
      </c>
      <c r="D45" s="123">
        <v>5534.04</v>
      </c>
      <c r="E45" s="123">
        <v>3381.07</v>
      </c>
    </row>
    <row r="46" spans="1:5" ht="15.75">
      <c r="A46" s="3" t="s">
        <v>59</v>
      </c>
      <c r="B46" s="189" t="s">
        <v>27</v>
      </c>
      <c r="C46" s="190"/>
      <c r="D46" s="124">
        <v>104.33</v>
      </c>
      <c r="E46" s="124">
        <v>111.17</v>
      </c>
    </row>
    <row r="47" spans="1:5" ht="15.75">
      <c r="A47" s="3" t="s">
        <v>60</v>
      </c>
      <c r="B47" s="189" t="s">
        <v>26</v>
      </c>
      <c r="C47" s="190"/>
      <c r="D47" s="124">
        <v>647.62</v>
      </c>
      <c r="E47" s="124">
        <v>1674.35</v>
      </c>
    </row>
    <row r="48" spans="1:5" s="27" customFormat="1" ht="15.75">
      <c r="A48" s="4" t="s">
        <v>61</v>
      </c>
      <c r="B48" s="191" t="s">
        <v>29</v>
      </c>
      <c r="C48" s="192"/>
      <c r="D48" s="126">
        <f>SUM(D45:D47)</f>
        <v>6285.99</v>
      </c>
      <c r="E48" s="148">
        <f>SUM(E45:E47)</f>
        <v>5166.59</v>
      </c>
    </row>
    <row r="49" spans="1:5" ht="15.75">
      <c r="A49" s="5" t="s">
        <v>62</v>
      </c>
      <c r="B49" s="24" t="s">
        <v>33</v>
      </c>
      <c r="C49" s="25" t="s">
        <v>34</v>
      </c>
      <c r="D49" s="123">
        <v>16.66</v>
      </c>
      <c r="E49" s="123">
        <v>0.46</v>
      </c>
    </row>
    <row r="50" spans="1:5" ht="15.75">
      <c r="A50" s="3" t="s">
        <v>63</v>
      </c>
      <c r="B50" s="189" t="s">
        <v>35</v>
      </c>
      <c r="C50" s="190"/>
      <c r="D50" s="124">
        <v>288.38</v>
      </c>
      <c r="E50" s="124">
        <v>600.29</v>
      </c>
    </row>
    <row r="51" spans="1:5" s="27" customFormat="1" ht="15.75">
      <c r="A51" s="4" t="s">
        <v>64</v>
      </c>
      <c r="B51" s="191" t="s">
        <v>29</v>
      </c>
      <c r="C51" s="192"/>
      <c r="D51" s="126">
        <f>SUM(D49:D50)</f>
        <v>305.04</v>
      </c>
      <c r="E51" s="148">
        <f>SUM(E49:E50)</f>
        <v>600.75</v>
      </c>
    </row>
    <row r="52" spans="1:5" ht="15.75">
      <c r="A52" s="5" t="s">
        <v>65</v>
      </c>
      <c r="B52" s="24" t="s">
        <v>36</v>
      </c>
      <c r="C52" s="25" t="s">
        <v>34</v>
      </c>
      <c r="D52" s="123">
        <v>3043.89</v>
      </c>
      <c r="E52" s="123">
        <v>3134.88</v>
      </c>
    </row>
    <row r="53" spans="1:5" ht="15.75">
      <c r="A53" s="3" t="s">
        <v>66</v>
      </c>
      <c r="B53" s="189" t="s">
        <v>35</v>
      </c>
      <c r="C53" s="190"/>
      <c r="D53" s="124">
        <v>317.56</v>
      </c>
      <c r="E53" s="124">
        <v>145.42</v>
      </c>
    </row>
    <row r="54" spans="1:5" s="27" customFormat="1" ht="15.75">
      <c r="A54" s="4" t="s">
        <v>67</v>
      </c>
      <c r="B54" s="191" t="s">
        <v>29</v>
      </c>
      <c r="C54" s="192"/>
      <c r="D54" s="126">
        <f>SUM(D52:D53)</f>
        <v>3361.45</v>
      </c>
      <c r="E54" s="148">
        <f>SUM(E52:E53)</f>
        <v>3280.3</v>
      </c>
    </row>
    <row r="55" spans="1:5" ht="15.75">
      <c r="A55" s="7">
        <v>11.4</v>
      </c>
      <c r="B55" s="188" t="s">
        <v>37</v>
      </c>
      <c r="C55" s="188"/>
      <c r="D55" s="127">
        <v>1742.71</v>
      </c>
      <c r="E55" s="127">
        <v>1375.56</v>
      </c>
    </row>
    <row r="56" spans="1:5" ht="15.75">
      <c r="A56" s="5" t="s">
        <v>68</v>
      </c>
      <c r="B56" s="24" t="s">
        <v>38</v>
      </c>
      <c r="C56" s="25" t="s">
        <v>39</v>
      </c>
      <c r="D56" s="123">
        <v>1161.98</v>
      </c>
      <c r="E56" s="123">
        <v>1619.79</v>
      </c>
    </row>
    <row r="57" spans="1:5" ht="15.75">
      <c r="A57" s="3" t="s">
        <v>69</v>
      </c>
      <c r="B57" s="195" t="s">
        <v>40</v>
      </c>
      <c r="C57" s="196"/>
      <c r="D57" s="124">
        <v>0</v>
      </c>
      <c r="E57" s="124">
        <v>8.56</v>
      </c>
    </row>
    <row r="58" spans="1:5" s="27" customFormat="1" ht="15.75">
      <c r="A58" s="4" t="s">
        <v>70</v>
      </c>
      <c r="B58" s="197" t="s">
        <v>29</v>
      </c>
      <c r="C58" s="198"/>
      <c r="D58" s="126">
        <f>SUM(D56:D57)</f>
        <v>1161.98</v>
      </c>
      <c r="E58" s="148">
        <f>SUM(E56:E57)</f>
        <v>1628.35</v>
      </c>
    </row>
    <row r="59" spans="1:5" ht="15.75">
      <c r="A59" s="7">
        <v>11.6</v>
      </c>
      <c r="B59" s="188" t="s">
        <v>41</v>
      </c>
      <c r="C59" s="188"/>
      <c r="D59" s="127">
        <v>128.58</v>
      </c>
      <c r="E59" s="127">
        <v>4.62</v>
      </c>
    </row>
    <row r="60" spans="1:5" ht="15.75">
      <c r="A60" s="7">
        <v>11.7</v>
      </c>
      <c r="B60" s="188" t="s">
        <v>42</v>
      </c>
      <c r="C60" s="188"/>
      <c r="D60" s="127">
        <v>2829.75</v>
      </c>
      <c r="E60" s="127">
        <v>1791.81</v>
      </c>
    </row>
    <row r="61" spans="1:5" ht="15.75">
      <c r="A61" s="7">
        <v>11.8</v>
      </c>
      <c r="B61" s="188" t="s">
        <v>53</v>
      </c>
      <c r="C61" s="188"/>
      <c r="D61" s="127">
        <v>0</v>
      </c>
      <c r="E61" s="127">
        <v>0</v>
      </c>
    </row>
    <row r="62" spans="1:5" ht="15.75">
      <c r="A62" s="7">
        <v>11.9</v>
      </c>
      <c r="B62" s="188" t="s">
        <v>43</v>
      </c>
      <c r="C62" s="188"/>
      <c r="D62" s="127">
        <v>321.3</v>
      </c>
      <c r="E62" s="127">
        <v>327.09</v>
      </c>
    </row>
    <row r="63" spans="1:5" ht="15.75">
      <c r="A63" s="5">
        <v>12</v>
      </c>
      <c r="B63" s="193" t="s">
        <v>44</v>
      </c>
      <c r="C63" s="194"/>
      <c r="D63" s="134">
        <f>SUM(D64:D68)</f>
        <v>8778.22</v>
      </c>
      <c r="E63" s="134">
        <f>SUM(E64:E68)</f>
        <v>10547.699999999999</v>
      </c>
    </row>
    <row r="64" spans="1:5" ht="15.75">
      <c r="A64" s="3">
        <v>12.1</v>
      </c>
      <c r="B64" s="186" t="s">
        <v>45</v>
      </c>
      <c r="C64" s="187"/>
      <c r="D64" s="124">
        <v>5701.82</v>
      </c>
      <c r="E64" s="124">
        <v>8015.98</v>
      </c>
    </row>
    <row r="65" spans="1:5" ht="15.75">
      <c r="A65" s="3">
        <v>12.2</v>
      </c>
      <c r="B65" s="186" t="s">
        <v>46</v>
      </c>
      <c r="C65" s="187"/>
      <c r="D65" s="124">
        <v>173.45</v>
      </c>
      <c r="E65" s="124">
        <v>0</v>
      </c>
    </row>
    <row r="66" spans="1:5" ht="15.75">
      <c r="A66" s="3">
        <v>12.3</v>
      </c>
      <c r="B66" s="186" t="s">
        <v>47</v>
      </c>
      <c r="C66" s="187"/>
      <c r="D66" s="124">
        <v>9.48</v>
      </c>
      <c r="E66" s="124">
        <v>19.59</v>
      </c>
    </row>
    <row r="67" spans="1:5" ht="15.75">
      <c r="A67" s="3">
        <v>12.4</v>
      </c>
      <c r="B67" s="186" t="s">
        <v>48</v>
      </c>
      <c r="C67" s="187"/>
      <c r="D67" s="124">
        <v>214.86</v>
      </c>
      <c r="E67" s="124">
        <v>401.55</v>
      </c>
    </row>
    <row r="68" spans="1:5" ht="15.75">
      <c r="A68" s="3">
        <v>12.5</v>
      </c>
      <c r="B68" s="186" t="s">
        <v>49</v>
      </c>
      <c r="C68" s="187"/>
      <c r="D68" s="124">
        <v>2678.61</v>
      </c>
      <c r="E68" s="124">
        <v>2110.58</v>
      </c>
    </row>
    <row r="69" spans="1:5" ht="15.75">
      <c r="A69" s="8">
        <v>13</v>
      </c>
      <c r="B69" s="188" t="s">
        <v>71</v>
      </c>
      <c r="C69" s="188"/>
      <c r="D69" s="135">
        <f>D44+D63</f>
        <v>24915.019999999997</v>
      </c>
      <c r="E69" s="135">
        <f>E44+E63</f>
        <v>24722.769999999997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75" zoomScaleNormal="80" zoomScaleSheetLayoutView="75" zoomScalePageLayoutView="0" workbookViewId="0" topLeftCell="A8">
      <selection activeCell="G2" sqref="G2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9.7109375" style="10" customWidth="1"/>
    <col min="4" max="4" width="11.57421875" style="10" customWidth="1"/>
    <col min="5" max="5" width="13.00390625" style="10" customWidth="1"/>
    <col min="6" max="6" width="14.7109375" style="11" customWidth="1"/>
    <col min="7" max="7" width="13.7109375" style="11" customWidth="1"/>
    <col min="8" max="8" width="13.57421875" style="11" customWidth="1"/>
    <col min="9" max="9" width="14.00390625" style="11" customWidth="1"/>
    <col min="10" max="10" width="15.8515625" style="11" customWidth="1"/>
    <col min="11" max="11" width="15.00390625" style="11" customWidth="1"/>
    <col min="12" max="12" width="12.28125" style="11" customWidth="1"/>
    <col min="13" max="13" width="13.00390625" style="11" customWidth="1"/>
    <col min="14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89</v>
      </c>
      <c r="C3" s="45" t="s">
        <v>187</v>
      </c>
      <c r="D3" s="9"/>
      <c r="E3" s="9"/>
    </row>
    <row r="4" spans="1:13" s="12" customFormat="1" ht="30">
      <c r="A4" s="2" t="s">
        <v>10</v>
      </c>
      <c r="B4" s="215" t="s">
        <v>54</v>
      </c>
      <c r="C4" s="215"/>
      <c r="D4" s="2" t="s">
        <v>98</v>
      </c>
      <c r="E4" s="2" t="s">
        <v>86</v>
      </c>
      <c r="F4" s="2" t="s">
        <v>99</v>
      </c>
      <c r="G4" s="2" t="s">
        <v>87</v>
      </c>
      <c r="H4" s="2" t="s">
        <v>94</v>
      </c>
      <c r="I4" s="2" t="s">
        <v>88</v>
      </c>
      <c r="J4" s="2" t="s">
        <v>102</v>
      </c>
      <c r="K4" s="2" t="s">
        <v>101</v>
      </c>
      <c r="L4" s="2" t="s">
        <v>57</v>
      </c>
      <c r="M4" s="2" t="s">
        <v>104</v>
      </c>
    </row>
    <row r="5" spans="1:13" ht="15" customHeight="1">
      <c r="A5" s="26" t="s">
        <v>11</v>
      </c>
      <c r="B5" s="16" t="s">
        <v>50</v>
      </c>
      <c r="C5" s="17" t="s">
        <v>2</v>
      </c>
      <c r="D5" s="121">
        <v>12683.46</v>
      </c>
      <c r="E5" s="121">
        <v>7710.29</v>
      </c>
      <c r="F5" s="121">
        <v>7946.47</v>
      </c>
      <c r="G5" s="121">
        <v>5757.7</v>
      </c>
      <c r="H5" s="121">
        <v>4153.17</v>
      </c>
      <c r="I5" s="121">
        <v>8485.56</v>
      </c>
      <c r="J5" s="121">
        <v>8174.19</v>
      </c>
      <c r="K5" s="28">
        <v>11203.98</v>
      </c>
      <c r="L5" s="121">
        <v>6041.84</v>
      </c>
      <c r="M5" s="28">
        <v>9664.64</v>
      </c>
    </row>
    <row r="6" spans="1:13" ht="15.75">
      <c r="A6" s="3">
        <v>1.2</v>
      </c>
      <c r="B6" s="16"/>
      <c r="C6" s="17" t="s">
        <v>3</v>
      </c>
      <c r="D6" s="121">
        <v>12683.46</v>
      </c>
      <c r="E6" s="121">
        <v>7710.29</v>
      </c>
      <c r="F6" s="121">
        <v>7946.47</v>
      </c>
      <c r="G6" s="121">
        <v>5757.7</v>
      </c>
      <c r="H6" s="121">
        <v>4153.17</v>
      </c>
      <c r="I6" s="121">
        <v>8485.56</v>
      </c>
      <c r="J6" s="121">
        <v>8174.19</v>
      </c>
      <c r="K6" s="28">
        <v>11296.27</v>
      </c>
      <c r="L6" s="121">
        <v>6045.42</v>
      </c>
      <c r="M6" s="28">
        <v>9664.64</v>
      </c>
    </row>
    <row r="7" spans="1:13" ht="15.75">
      <c r="A7" s="3">
        <v>1.3</v>
      </c>
      <c r="B7" s="18"/>
      <c r="C7" s="17" t="s">
        <v>4</v>
      </c>
      <c r="D7" s="121">
        <v>13722.18</v>
      </c>
      <c r="E7" s="121">
        <v>8545.08</v>
      </c>
      <c r="F7" s="121">
        <v>8836.63</v>
      </c>
      <c r="G7" s="121">
        <v>6306.8</v>
      </c>
      <c r="H7" s="121">
        <v>5988.14</v>
      </c>
      <c r="I7" s="121">
        <v>8992.07</v>
      </c>
      <c r="J7" s="121">
        <v>9761.58</v>
      </c>
      <c r="K7" s="28">
        <v>13836.22</v>
      </c>
      <c r="L7" s="121">
        <v>7245.68</v>
      </c>
      <c r="M7" s="28">
        <v>11265.85</v>
      </c>
    </row>
    <row r="8" spans="1:13" ht="15.75">
      <c r="A8" s="3">
        <v>1.4</v>
      </c>
      <c r="B8" s="18"/>
      <c r="C8" s="17" t="s">
        <v>5</v>
      </c>
      <c r="D8" s="121">
        <v>25023.57</v>
      </c>
      <c r="E8" s="121">
        <v>13084.08</v>
      </c>
      <c r="F8" s="121">
        <v>14037.22</v>
      </c>
      <c r="G8" s="121">
        <v>9604.37</v>
      </c>
      <c r="H8" s="121">
        <v>10711.41</v>
      </c>
      <c r="I8" s="121">
        <v>12981.31</v>
      </c>
      <c r="J8" s="121">
        <v>15243.47</v>
      </c>
      <c r="K8" s="28">
        <v>16989.65</v>
      </c>
      <c r="L8" s="121">
        <v>10103.57</v>
      </c>
      <c r="M8" s="28">
        <v>18450.04</v>
      </c>
    </row>
    <row r="9" spans="1:13" ht="15.75">
      <c r="A9" s="3">
        <v>1.5</v>
      </c>
      <c r="B9" s="18"/>
      <c r="C9" s="17" t="s">
        <v>6</v>
      </c>
      <c r="D9" s="121">
        <v>15460.7</v>
      </c>
      <c r="E9" s="121">
        <v>9126.6</v>
      </c>
      <c r="F9" s="121">
        <v>10472.22</v>
      </c>
      <c r="G9" s="121">
        <v>7584.82</v>
      </c>
      <c r="H9" s="121">
        <v>8338.75</v>
      </c>
      <c r="I9" s="121">
        <v>10381.35</v>
      </c>
      <c r="J9" s="121">
        <v>11391.28</v>
      </c>
      <c r="K9" s="28">
        <v>15525.9</v>
      </c>
      <c r="L9" s="121">
        <v>9752.96</v>
      </c>
      <c r="M9" s="28">
        <v>14434.25</v>
      </c>
    </row>
    <row r="10" spans="1:13" ht="15.75">
      <c r="A10" s="3">
        <v>1.6</v>
      </c>
      <c r="B10" s="18"/>
      <c r="C10" s="17" t="s">
        <v>7</v>
      </c>
      <c r="D10" s="121">
        <v>26762.09</v>
      </c>
      <c r="E10" s="121">
        <v>13665.61</v>
      </c>
      <c r="F10" s="121">
        <v>15672.82</v>
      </c>
      <c r="G10" s="121">
        <v>10882.39</v>
      </c>
      <c r="H10" s="144">
        <v>13062.02</v>
      </c>
      <c r="I10" s="144">
        <v>14370.58</v>
      </c>
      <c r="J10" s="121">
        <v>16873.17</v>
      </c>
      <c r="K10" s="29">
        <v>18679.33</v>
      </c>
      <c r="L10" s="121">
        <v>12610.85</v>
      </c>
      <c r="M10" s="29">
        <v>21618.43</v>
      </c>
    </row>
    <row r="11" spans="1:13" ht="15.75">
      <c r="A11" s="4">
        <v>1.7</v>
      </c>
      <c r="B11" s="19"/>
      <c r="C11" s="20" t="s">
        <v>12</v>
      </c>
      <c r="D11" s="122">
        <v>26796.4</v>
      </c>
      <c r="E11" s="122">
        <v>13829.08</v>
      </c>
      <c r="F11" s="122">
        <v>15722.33</v>
      </c>
      <c r="G11" s="122">
        <v>10882.39</v>
      </c>
      <c r="H11" s="149">
        <v>13420.82</v>
      </c>
      <c r="I11" s="145">
        <v>14370.58</v>
      </c>
      <c r="J11" s="122">
        <v>16924.46</v>
      </c>
      <c r="K11" s="152">
        <v>18679.33</v>
      </c>
      <c r="L11" s="122">
        <v>12642.61</v>
      </c>
      <c r="M11" s="152">
        <v>21856.04</v>
      </c>
    </row>
    <row r="12" spans="1:13" ht="15.75">
      <c r="A12" s="5">
        <v>2.1</v>
      </c>
      <c r="B12" s="14" t="s">
        <v>51</v>
      </c>
      <c r="C12" s="15" t="s">
        <v>2</v>
      </c>
      <c r="D12" s="123">
        <v>737.45</v>
      </c>
      <c r="E12" s="123">
        <v>570.14</v>
      </c>
      <c r="F12" s="123">
        <v>718.87</v>
      </c>
      <c r="G12" s="123">
        <v>878.53</v>
      </c>
      <c r="H12" s="123">
        <v>649.78</v>
      </c>
      <c r="I12" s="123">
        <v>962.14</v>
      </c>
      <c r="J12" s="123">
        <v>751.34</v>
      </c>
      <c r="K12" s="30">
        <v>1362.44</v>
      </c>
      <c r="L12" s="123">
        <v>890.29</v>
      </c>
      <c r="M12" s="30">
        <v>804.5</v>
      </c>
    </row>
    <row r="13" spans="1:13" ht="15" customHeight="1">
      <c r="A13" s="3">
        <v>2.2</v>
      </c>
      <c r="B13" s="16"/>
      <c r="C13" s="17" t="s">
        <v>3</v>
      </c>
      <c r="D13" s="124">
        <v>737.45</v>
      </c>
      <c r="E13" s="124">
        <v>570.14</v>
      </c>
      <c r="F13" s="124">
        <v>718.87</v>
      </c>
      <c r="G13" s="124">
        <v>878.53</v>
      </c>
      <c r="H13" s="124">
        <v>649.78</v>
      </c>
      <c r="I13" s="124">
        <v>962.14</v>
      </c>
      <c r="J13" s="124">
        <v>751.34</v>
      </c>
      <c r="K13" s="31">
        <v>1375.81</v>
      </c>
      <c r="L13" s="124">
        <v>890.52</v>
      </c>
      <c r="M13" s="31">
        <v>804.5</v>
      </c>
    </row>
    <row r="14" spans="1:13" ht="15.75">
      <c r="A14" s="3">
        <v>2.3</v>
      </c>
      <c r="B14" s="43"/>
      <c r="C14" s="17" t="s">
        <v>4</v>
      </c>
      <c r="D14" s="124">
        <v>796.61</v>
      </c>
      <c r="E14" s="124">
        <v>643.02</v>
      </c>
      <c r="F14" s="124">
        <v>799.39</v>
      </c>
      <c r="G14" s="124">
        <v>955.69</v>
      </c>
      <c r="H14" s="124">
        <v>904.31</v>
      </c>
      <c r="I14" s="124">
        <v>1022.39</v>
      </c>
      <c r="J14" s="124">
        <v>898.16</v>
      </c>
      <c r="K14" s="31">
        <v>1687.35</v>
      </c>
      <c r="L14" s="124">
        <v>1026.89</v>
      </c>
      <c r="M14" s="31">
        <v>945.83</v>
      </c>
    </row>
    <row r="15" spans="1:13" ht="15.75">
      <c r="A15" s="3">
        <v>2.4</v>
      </c>
      <c r="B15" s="44"/>
      <c r="C15" s="17" t="s">
        <v>5</v>
      </c>
      <c r="D15" s="124">
        <v>1453.72</v>
      </c>
      <c r="E15" s="124">
        <v>995.14</v>
      </c>
      <c r="F15" s="124">
        <v>1269.86</v>
      </c>
      <c r="G15" s="124">
        <v>1437.71</v>
      </c>
      <c r="H15" s="124">
        <v>1600.73</v>
      </c>
      <c r="I15" s="124">
        <v>1460.67</v>
      </c>
      <c r="J15" s="124">
        <v>1395.7</v>
      </c>
      <c r="K15" s="31">
        <v>2069.48</v>
      </c>
      <c r="L15" s="124">
        <v>1385.62</v>
      </c>
      <c r="M15" s="31">
        <v>1574.82</v>
      </c>
    </row>
    <row r="16" spans="1:13" ht="15.75">
      <c r="A16" s="3">
        <v>2.5</v>
      </c>
      <c r="B16" s="44"/>
      <c r="C16" s="17" t="s">
        <v>6</v>
      </c>
      <c r="D16" s="124">
        <v>901.93</v>
      </c>
      <c r="E16" s="124">
        <v>690.4</v>
      </c>
      <c r="F16" s="124">
        <v>947.36</v>
      </c>
      <c r="G16" s="124">
        <v>1153.05</v>
      </c>
      <c r="H16" s="124">
        <v>1271.29</v>
      </c>
      <c r="I16" s="124">
        <v>1181.45</v>
      </c>
      <c r="J16" s="124">
        <v>1054.4</v>
      </c>
      <c r="K16" s="31">
        <v>1895.55</v>
      </c>
      <c r="L16" s="124">
        <v>1332.93</v>
      </c>
      <c r="M16" s="31">
        <v>1253.69</v>
      </c>
    </row>
    <row r="17" spans="1:13" ht="15.75">
      <c r="A17" s="3">
        <v>2.6</v>
      </c>
      <c r="B17" s="44"/>
      <c r="C17" s="17" t="s">
        <v>7</v>
      </c>
      <c r="D17" s="124">
        <v>1559.04</v>
      </c>
      <c r="E17" s="124">
        <v>1042.52</v>
      </c>
      <c r="F17" s="124">
        <v>1417.82</v>
      </c>
      <c r="G17" s="124">
        <v>1635.06</v>
      </c>
      <c r="H17" s="146">
        <v>1967.71</v>
      </c>
      <c r="I17" s="146">
        <v>1619.93</v>
      </c>
      <c r="J17" s="124">
        <v>1551.94</v>
      </c>
      <c r="K17" s="153">
        <v>2277.68</v>
      </c>
      <c r="L17" s="124">
        <v>1691.66</v>
      </c>
      <c r="M17" s="32">
        <v>1882.68</v>
      </c>
    </row>
    <row r="18" spans="1:13" ht="15.75">
      <c r="A18" s="3">
        <v>2.7</v>
      </c>
      <c r="B18" s="18"/>
      <c r="C18" s="21" t="s">
        <v>12</v>
      </c>
      <c r="D18" s="125">
        <v>1561.46</v>
      </c>
      <c r="E18" s="125">
        <v>1054.87</v>
      </c>
      <c r="F18" s="125">
        <v>1422.08</v>
      </c>
      <c r="G18" s="125">
        <v>1635.06</v>
      </c>
      <c r="H18" s="150">
        <v>2020.44</v>
      </c>
      <c r="I18" s="146">
        <v>1619.93</v>
      </c>
      <c r="J18" s="125">
        <v>1556.81</v>
      </c>
      <c r="K18" s="153">
        <v>2277.68</v>
      </c>
      <c r="L18" s="125">
        <v>1696.11</v>
      </c>
      <c r="M18" s="153">
        <v>1903.05</v>
      </c>
    </row>
    <row r="19" spans="1:13" ht="15.75">
      <c r="A19" s="4">
        <v>2.8</v>
      </c>
      <c r="B19" s="22"/>
      <c r="C19" s="23" t="s">
        <v>8</v>
      </c>
      <c r="D19" s="126">
        <v>1717.61</v>
      </c>
      <c r="E19" s="126">
        <v>1160.36</v>
      </c>
      <c r="F19" s="126">
        <v>1564.28</v>
      </c>
      <c r="G19" s="126">
        <v>1798.57</v>
      </c>
      <c r="H19" s="151">
        <v>2222.49</v>
      </c>
      <c r="I19" s="147">
        <v>1781.92</v>
      </c>
      <c r="J19" s="126">
        <v>1712.49</v>
      </c>
      <c r="K19" s="154">
        <v>2505.45</v>
      </c>
      <c r="L19" s="126">
        <v>1865.72</v>
      </c>
      <c r="M19" s="154">
        <v>2093.36</v>
      </c>
    </row>
    <row r="20" spans="1:13" ht="15.75">
      <c r="A20" s="7">
        <v>3</v>
      </c>
      <c r="B20" s="201" t="s">
        <v>13</v>
      </c>
      <c r="C20" s="201"/>
      <c r="D20" s="127">
        <v>36690.99</v>
      </c>
      <c r="E20" s="127">
        <v>27405.29</v>
      </c>
      <c r="F20" s="127">
        <v>19624.71</v>
      </c>
      <c r="G20" s="127">
        <v>17643.95</v>
      </c>
      <c r="H20" s="127">
        <v>13134.69</v>
      </c>
      <c r="I20" s="127">
        <v>18876.19</v>
      </c>
      <c r="J20" s="127">
        <v>20758.17</v>
      </c>
      <c r="K20" s="33">
        <v>18175.96</v>
      </c>
      <c r="L20" s="127">
        <v>15768.96</v>
      </c>
      <c r="M20" s="33">
        <v>24810.01</v>
      </c>
    </row>
    <row r="21" spans="1:13" ht="15.75">
      <c r="A21" s="7">
        <v>4</v>
      </c>
      <c r="B21" s="201" t="s">
        <v>14</v>
      </c>
      <c r="C21" s="214"/>
      <c r="D21" s="127">
        <v>980.3</v>
      </c>
      <c r="E21" s="127">
        <v>666.53</v>
      </c>
      <c r="F21" s="127">
        <v>1177.68</v>
      </c>
      <c r="G21" s="127">
        <v>719.81</v>
      </c>
      <c r="H21" s="127">
        <v>1487.11</v>
      </c>
      <c r="I21" s="127">
        <v>275.54</v>
      </c>
      <c r="J21" s="127">
        <v>1169.38</v>
      </c>
      <c r="K21" s="33">
        <v>336.28</v>
      </c>
      <c r="L21" s="127">
        <v>1381.92</v>
      </c>
      <c r="M21" s="33">
        <v>1238.18</v>
      </c>
    </row>
    <row r="22" spans="1:13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128"/>
      <c r="I22" s="128"/>
      <c r="J22" s="128"/>
      <c r="K22" s="34"/>
      <c r="L22" s="128"/>
      <c r="M22" s="34"/>
    </row>
    <row r="23" spans="1:13" ht="15.75">
      <c r="A23" s="3">
        <v>5.1</v>
      </c>
      <c r="B23" s="208" t="s">
        <v>16</v>
      </c>
      <c r="C23" s="209"/>
      <c r="D23" s="124">
        <v>61.47</v>
      </c>
      <c r="E23" s="124">
        <v>84.33</v>
      </c>
      <c r="F23" s="124">
        <v>84.62</v>
      </c>
      <c r="G23" s="124">
        <v>62.79</v>
      </c>
      <c r="H23" s="124">
        <v>38.13</v>
      </c>
      <c r="I23" s="124">
        <v>62.95</v>
      </c>
      <c r="J23" s="124">
        <v>88.79</v>
      </c>
      <c r="K23" s="31">
        <v>64.64</v>
      </c>
      <c r="L23" s="124">
        <v>59.59</v>
      </c>
      <c r="M23" s="31">
        <v>90.49</v>
      </c>
    </row>
    <row r="24" spans="1:13" ht="15.75">
      <c r="A24" s="3">
        <v>5.2</v>
      </c>
      <c r="B24" s="208" t="s">
        <v>17</v>
      </c>
      <c r="C24" s="209"/>
      <c r="D24" s="124">
        <v>84.17</v>
      </c>
      <c r="E24" s="124">
        <v>27.63</v>
      </c>
      <c r="F24" s="124">
        <v>54.61</v>
      </c>
      <c r="G24" s="124">
        <v>0</v>
      </c>
      <c r="H24" s="124">
        <v>0.68</v>
      </c>
      <c r="I24" s="124">
        <v>94</v>
      </c>
      <c r="J24" s="124">
        <v>34.31</v>
      </c>
      <c r="K24" s="31">
        <v>53.05</v>
      </c>
      <c r="L24" s="124">
        <v>17.46</v>
      </c>
      <c r="M24" s="31">
        <v>41.91</v>
      </c>
    </row>
    <row r="25" spans="1:13" ht="15.75">
      <c r="A25" s="3">
        <v>5.3</v>
      </c>
      <c r="B25" s="208" t="s">
        <v>18</v>
      </c>
      <c r="C25" s="209"/>
      <c r="D25" s="124">
        <v>73.83</v>
      </c>
      <c r="E25" s="124">
        <v>0</v>
      </c>
      <c r="F25" s="124">
        <v>0</v>
      </c>
      <c r="G25" s="124">
        <v>0</v>
      </c>
      <c r="H25" s="124">
        <v>0</v>
      </c>
      <c r="I25" s="124">
        <v>0.25</v>
      </c>
      <c r="J25" s="124">
        <v>0</v>
      </c>
      <c r="K25" s="31">
        <v>0.28</v>
      </c>
      <c r="L25" s="124">
        <v>0</v>
      </c>
      <c r="M25" s="31">
        <v>0</v>
      </c>
    </row>
    <row r="26" spans="1:13" ht="15.75">
      <c r="A26" s="3">
        <v>5.4</v>
      </c>
      <c r="B26" s="208" t="s">
        <v>19</v>
      </c>
      <c r="C26" s="209"/>
      <c r="D26" s="124">
        <v>329.77</v>
      </c>
      <c r="E26" s="124">
        <v>356.6</v>
      </c>
      <c r="F26" s="124">
        <v>222.39</v>
      </c>
      <c r="G26" s="124">
        <v>274.62</v>
      </c>
      <c r="H26" s="124">
        <v>122.49</v>
      </c>
      <c r="I26" s="124">
        <v>387.17</v>
      </c>
      <c r="J26" s="124">
        <v>237.04</v>
      </c>
      <c r="K26" s="31">
        <v>393.23</v>
      </c>
      <c r="L26" s="124">
        <v>188.18</v>
      </c>
      <c r="M26" s="31">
        <v>408.82</v>
      </c>
    </row>
    <row r="27" spans="1:13" ht="15.75">
      <c r="A27" s="4">
        <v>5.5</v>
      </c>
      <c r="B27" s="204" t="s">
        <v>20</v>
      </c>
      <c r="C27" s="205"/>
      <c r="D27" s="129">
        <v>52.22</v>
      </c>
      <c r="E27" s="129">
        <v>2.49</v>
      </c>
      <c r="F27" s="129">
        <v>25.04</v>
      </c>
      <c r="G27" s="129">
        <v>52.49</v>
      </c>
      <c r="H27" s="129">
        <v>4.15</v>
      </c>
      <c r="I27" s="129">
        <v>42.35</v>
      </c>
      <c r="J27" s="129">
        <v>14.45</v>
      </c>
      <c r="K27" s="35">
        <v>39.91</v>
      </c>
      <c r="L27" s="129">
        <v>13.39</v>
      </c>
      <c r="M27" s="35">
        <v>21.52</v>
      </c>
    </row>
    <row r="28" spans="1:13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123"/>
      <c r="I28" s="123"/>
      <c r="J28" s="123"/>
      <c r="K28" s="30"/>
      <c r="L28" s="123"/>
      <c r="M28" s="30"/>
    </row>
    <row r="29" spans="1:13" ht="15.75">
      <c r="A29" s="3">
        <v>6.1</v>
      </c>
      <c r="B29" s="208" t="s">
        <v>16</v>
      </c>
      <c r="C29" s="209"/>
      <c r="D29" s="124">
        <v>28.92</v>
      </c>
      <c r="E29" s="124">
        <v>24.93</v>
      </c>
      <c r="F29" s="124">
        <v>27.84</v>
      </c>
      <c r="G29" s="124">
        <v>33.68</v>
      </c>
      <c r="H29" s="124">
        <v>26.84</v>
      </c>
      <c r="I29" s="124">
        <v>25.65</v>
      </c>
      <c r="J29" s="124">
        <v>26.59</v>
      </c>
      <c r="K29" s="31">
        <v>31.97</v>
      </c>
      <c r="L29" s="124">
        <v>26.05</v>
      </c>
      <c r="M29" s="31">
        <v>28.43</v>
      </c>
    </row>
    <row r="30" spans="1:13" ht="15.75">
      <c r="A30" s="3">
        <v>6.2</v>
      </c>
      <c r="B30" s="208" t="s">
        <v>17</v>
      </c>
      <c r="C30" s="209"/>
      <c r="D30" s="124">
        <v>16.1</v>
      </c>
      <c r="E30" s="124">
        <v>17.02</v>
      </c>
      <c r="F30" s="124">
        <v>15.16</v>
      </c>
      <c r="G30" s="124">
        <v>0</v>
      </c>
      <c r="H30" s="124">
        <v>14.63</v>
      </c>
      <c r="I30" s="124">
        <v>15.17</v>
      </c>
      <c r="J30" s="124">
        <v>15.22</v>
      </c>
      <c r="K30" s="31">
        <v>15.77</v>
      </c>
      <c r="L30" s="124">
        <v>16.98</v>
      </c>
      <c r="M30" s="31">
        <v>14.81</v>
      </c>
    </row>
    <row r="31" spans="1:13" ht="15.75">
      <c r="A31" s="3">
        <v>6.3</v>
      </c>
      <c r="B31" s="208" t="s">
        <v>18</v>
      </c>
      <c r="C31" s="209"/>
      <c r="D31" s="124">
        <v>12.13</v>
      </c>
      <c r="E31" s="124">
        <v>0</v>
      </c>
      <c r="F31" s="124">
        <v>0</v>
      </c>
      <c r="G31" s="124">
        <v>0</v>
      </c>
      <c r="H31" s="124">
        <v>0</v>
      </c>
      <c r="I31" s="124">
        <v>80</v>
      </c>
      <c r="J31" s="124">
        <v>0</v>
      </c>
      <c r="K31" s="31">
        <v>98.45</v>
      </c>
      <c r="L31" s="124">
        <v>0</v>
      </c>
      <c r="M31" s="31">
        <v>0</v>
      </c>
    </row>
    <row r="32" spans="1:13" ht="15.75">
      <c r="A32" s="3">
        <v>6.4</v>
      </c>
      <c r="B32" s="208" t="s">
        <v>22</v>
      </c>
      <c r="C32" s="209"/>
      <c r="D32" s="124">
        <v>18.17</v>
      </c>
      <c r="E32" s="124">
        <v>7.79</v>
      </c>
      <c r="F32" s="124">
        <v>10.97</v>
      </c>
      <c r="G32" s="124">
        <v>10.4</v>
      </c>
      <c r="H32" s="124">
        <v>24.33</v>
      </c>
      <c r="I32" s="124">
        <v>9.71</v>
      </c>
      <c r="J32" s="124">
        <v>10.96</v>
      </c>
      <c r="K32" s="31">
        <v>9.97</v>
      </c>
      <c r="L32" s="124">
        <v>15.83</v>
      </c>
      <c r="M32" s="31">
        <v>11.92</v>
      </c>
    </row>
    <row r="33" spans="1:13" ht="15.75">
      <c r="A33" s="3">
        <v>6.5</v>
      </c>
      <c r="B33" s="208" t="s">
        <v>20</v>
      </c>
      <c r="C33" s="209"/>
      <c r="D33" s="124">
        <v>32.26</v>
      </c>
      <c r="E33" s="124">
        <v>29.97</v>
      </c>
      <c r="F33" s="124">
        <v>24.54</v>
      </c>
      <c r="G33" s="124">
        <v>13.78</v>
      </c>
      <c r="H33" s="124">
        <v>79.36</v>
      </c>
      <c r="I33" s="124">
        <v>30.7</v>
      </c>
      <c r="J33" s="124">
        <v>31.34</v>
      </c>
      <c r="K33" s="31">
        <v>48.22</v>
      </c>
      <c r="L33" s="124">
        <v>30.54</v>
      </c>
      <c r="M33" s="31">
        <v>25.98</v>
      </c>
    </row>
    <row r="34" spans="1:13" ht="15.75">
      <c r="A34" s="7">
        <v>7</v>
      </c>
      <c r="B34" s="212" t="s">
        <v>52</v>
      </c>
      <c r="C34" s="213"/>
      <c r="D34" s="127">
        <v>2201</v>
      </c>
      <c r="E34" s="127">
        <v>2318.36</v>
      </c>
      <c r="F34" s="127">
        <v>1893.43</v>
      </c>
      <c r="G34" s="127">
        <v>2585.45</v>
      </c>
      <c r="H34" s="127">
        <v>2186.94</v>
      </c>
      <c r="I34" s="127">
        <v>2137.68</v>
      </c>
      <c r="J34" s="127">
        <v>2065.02</v>
      </c>
      <c r="K34" s="33">
        <v>2274.72</v>
      </c>
      <c r="L34" s="127">
        <v>2179.09</v>
      </c>
      <c r="M34" s="33">
        <v>2335.7</v>
      </c>
    </row>
    <row r="35" spans="1:13" ht="15.75">
      <c r="A35" s="5">
        <v>8.1</v>
      </c>
      <c r="B35" s="210" t="s">
        <v>23</v>
      </c>
      <c r="C35" s="211"/>
      <c r="D35" s="130">
        <v>33</v>
      </c>
      <c r="E35" s="130">
        <v>45</v>
      </c>
      <c r="F35" s="130">
        <v>10</v>
      </c>
      <c r="G35" s="130">
        <v>14</v>
      </c>
      <c r="H35" s="130">
        <v>20</v>
      </c>
      <c r="I35" s="130">
        <v>55</v>
      </c>
      <c r="J35" s="130">
        <v>201</v>
      </c>
      <c r="K35" s="36">
        <v>197</v>
      </c>
      <c r="L35" s="130">
        <v>104</v>
      </c>
      <c r="M35" s="36">
        <v>98</v>
      </c>
    </row>
    <row r="36" spans="1:13" ht="15" customHeight="1">
      <c r="A36" s="4">
        <v>8.2</v>
      </c>
      <c r="B36" s="204" t="s">
        <v>24</v>
      </c>
      <c r="C36" s="205"/>
      <c r="D36" s="131">
        <v>9</v>
      </c>
      <c r="E36" s="131">
        <v>9</v>
      </c>
      <c r="F36" s="131">
        <v>1</v>
      </c>
      <c r="G36" s="131">
        <v>2</v>
      </c>
      <c r="H36" s="131">
        <v>4</v>
      </c>
      <c r="I36" s="131">
        <v>20</v>
      </c>
      <c r="J36" s="131">
        <v>37</v>
      </c>
      <c r="K36" s="37">
        <v>48</v>
      </c>
      <c r="L36" s="131">
        <v>26</v>
      </c>
      <c r="M36" s="37">
        <v>26</v>
      </c>
    </row>
    <row r="37" spans="1:13" ht="15.75">
      <c r="A37" s="4">
        <v>9</v>
      </c>
      <c r="B37" s="204" t="s">
        <v>25</v>
      </c>
      <c r="C37" s="205"/>
      <c r="D37" s="129">
        <v>16.69</v>
      </c>
      <c r="E37" s="129">
        <v>12.81</v>
      </c>
      <c r="F37" s="129">
        <v>10.43</v>
      </c>
      <c r="G37" s="129">
        <v>6.4</v>
      </c>
      <c r="H37" s="129">
        <v>5.97</v>
      </c>
      <c r="I37" s="129">
        <v>8.74</v>
      </c>
      <c r="J37" s="129">
        <v>10.29</v>
      </c>
      <c r="K37" s="35">
        <v>8.05</v>
      </c>
      <c r="L37" s="129">
        <v>6.83</v>
      </c>
      <c r="M37" s="35">
        <v>10.93</v>
      </c>
    </row>
    <row r="38" spans="1:13" ht="16.5" customHeight="1">
      <c r="A38" s="6">
        <v>10</v>
      </c>
      <c r="B38" s="206" t="s">
        <v>79</v>
      </c>
      <c r="C38" s="207"/>
      <c r="D38" s="123"/>
      <c r="E38" s="123"/>
      <c r="F38" s="123"/>
      <c r="G38" s="123"/>
      <c r="H38" s="123"/>
      <c r="I38" s="123"/>
      <c r="J38" s="123"/>
      <c r="K38" s="30"/>
      <c r="L38" s="123"/>
      <c r="M38" s="30"/>
    </row>
    <row r="39" spans="1:13" ht="15.75">
      <c r="A39" s="3">
        <v>10.1</v>
      </c>
      <c r="B39" s="189" t="s">
        <v>28</v>
      </c>
      <c r="C39" s="190"/>
      <c r="D39" s="124">
        <v>97.04</v>
      </c>
      <c r="E39" s="124">
        <v>74.44</v>
      </c>
      <c r="F39" s="124">
        <v>150.61</v>
      </c>
      <c r="G39" s="124">
        <v>120.7</v>
      </c>
      <c r="H39" s="124">
        <v>99.38</v>
      </c>
      <c r="I39" s="124">
        <v>140.55</v>
      </c>
      <c r="J39" s="124">
        <v>150.21</v>
      </c>
      <c r="K39" s="31">
        <v>164.31</v>
      </c>
      <c r="L39" s="124">
        <v>158.44</v>
      </c>
      <c r="M39" s="31">
        <v>265.92</v>
      </c>
    </row>
    <row r="40" spans="1:13" ht="15.75">
      <c r="A40" s="3">
        <v>10.2</v>
      </c>
      <c r="B40" s="189" t="s">
        <v>27</v>
      </c>
      <c r="C40" s="190"/>
      <c r="D40" s="124">
        <v>0.3</v>
      </c>
      <c r="E40" s="124">
        <v>0.77</v>
      </c>
      <c r="F40" s="124">
        <v>0</v>
      </c>
      <c r="G40" s="124">
        <v>0</v>
      </c>
      <c r="H40" s="124">
        <v>0</v>
      </c>
      <c r="I40" s="124">
        <v>1.05</v>
      </c>
      <c r="J40" s="124">
        <v>3.07</v>
      </c>
      <c r="K40" s="31">
        <v>21.14</v>
      </c>
      <c r="L40" s="124">
        <v>0.77</v>
      </c>
      <c r="M40" s="31">
        <v>4.12</v>
      </c>
    </row>
    <row r="41" spans="1:13" ht="15.75">
      <c r="A41" s="3">
        <v>10.3</v>
      </c>
      <c r="B41" s="189" t="s">
        <v>26</v>
      </c>
      <c r="C41" s="190"/>
      <c r="D41" s="124">
        <f>D42-D39-D40</f>
        <v>232.42999999999995</v>
      </c>
      <c r="E41" s="124">
        <f>E42-E39-E40</f>
        <v>281.39000000000004</v>
      </c>
      <c r="F41" s="124">
        <f>F42-F39-F40</f>
        <v>71.77999999999997</v>
      </c>
      <c r="G41" s="124">
        <f>G42-G39-G40</f>
        <v>153.92000000000002</v>
      </c>
      <c r="H41" s="124">
        <v>23.11</v>
      </c>
      <c r="I41" s="124">
        <v>245.57</v>
      </c>
      <c r="J41" s="124">
        <v>83.76</v>
      </c>
      <c r="K41" s="31">
        <v>207.78</v>
      </c>
      <c r="L41" s="124">
        <f>L42-L39-L40</f>
        <v>28.97000000000001</v>
      </c>
      <c r="M41" s="31">
        <v>138.78</v>
      </c>
    </row>
    <row r="42" spans="1:13" ht="15.75">
      <c r="A42" s="4">
        <v>10.4</v>
      </c>
      <c r="B42" s="199" t="s">
        <v>29</v>
      </c>
      <c r="C42" s="200"/>
      <c r="D42" s="129">
        <f>D26</f>
        <v>329.77</v>
      </c>
      <c r="E42" s="129">
        <f>E26</f>
        <v>356.6</v>
      </c>
      <c r="F42" s="129">
        <f>F26</f>
        <v>222.39</v>
      </c>
      <c r="G42" s="129">
        <f>G26</f>
        <v>274.62</v>
      </c>
      <c r="H42" s="147">
        <f>H39+H40+H41</f>
        <v>122.49</v>
      </c>
      <c r="I42" s="147">
        <f>I39+I40+I41</f>
        <v>387.17</v>
      </c>
      <c r="J42" s="129">
        <f>J26</f>
        <v>237.04</v>
      </c>
      <c r="K42" s="38">
        <f>K39+K40+K41</f>
        <v>393.23</v>
      </c>
      <c r="L42" s="129">
        <f>L26</f>
        <v>188.18</v>
      </c>
      <c r="M42" s="38">
        <f>M39+M40+M41</f>
        <v>408.82000000000005</v>
      </c>
    </row>
    <row r="43" spans="1:13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32"/>
      <c r="I43" s="142"/>
      <c r="J43" s="132"/>
      <c r="K43" s="142"/>
      <c r="L43" s="132"/>
      <c r="M43" s="142"/>
    </row>
    <row r="44" spans="1:13" ht="15.75">
      <c r="A44" s="7">
        <v>11</v>
      </c>
      <c r="B44" s="201" t="s">
        <v>31</v>
      </c>
      <c r="C44" s="201"/>
      <c r="D44" s="133">
        <f aca="true" t="shared" si="0" ref="D44:M44">D48+D51+D54+D55+D58+D59+D60+D61+D62</f>
        <v>14193.08</v>
      </c>
      <c r="E44" s="133">
        <f t="shared" si="0"/>
        <v>8046.8</v>
      </c>
      <c r="F44" s="133">
        <f t="shared" si="0"/>
        <v>9285.640000000001</v>
      </c>
      <c r="G44" s="133">
        <f t="shared" si="0"/>
        <v>6701.500000000001</v>
      </c>
      <c r="H44" s="133">
        <f t="shared" si="0"/>
        <v>6357.08</v>
      </c>
      <c r="I44" s="133">
        <f t="shared" si="0"/>
        <v>9740.109999999999</v>
      </c>
      <c r="J44" s="133">
        <f t="shared" si="0"/>
        <v>9421.310000000001</v>
      </c>
      <c r="K44" s="143">
        <f t="shared" si="0"/>
        <v>12453.8</v>
      </c>
      <c r="L44" s="133">
        <f t="shared" si="0"/>
        <v>8401.12</v>
      </c>
      <c r="M44" s="143">
        <f t="shared" si="0"/>
        <v>12516.09</v>
      </c>
    </row>
    <row r="45" spans="1:13" ht="15.75">
      <c r="A45" s="5" t="s">
        <v>58</v>
      </c>
      <c r="B45" s="24" t="s">
        <v>32</v>
      </c>
      <c r="C45" s="25" t="s">
        <v>28</v>
      </c>
      <c r="D45" s="123">
        <v>1738.52</v>
      </c>
      <c r="E45" s="123">
        <v>581.52</v>
      </c>
      <c r="F45" s="123">
        <v>1635.6</v>
      </c>
      <c r="G45" s="123">
        <v>1278.02</v>
      </c>
      <c r="H45" s="123">
        <v>2350.61</v>
      </c>
      <c r="I45" s="123">
        <v>1389.28</v>
      </c>
      <c r="J45" s="123">
        <v>1629.7</v>
      </c>
      <c r="K45" s="30">
        <v>1689.68</v>
      </c>
      <c r="L45" s="123">
        <v>2507.27</v>
      </c>
      <c r="M45" s="30">
        <v>3168.4</v>
      </c>
    </row>
    <row r="46" spans="1:13" ht="15.75">
      <c r="A46" s="3" t="s">
        <v>59</v>
      </c>
      <c r="B46" s="189" t="s">
        <v>27</v>
      </c>
      <c r="C46" s="190"/>
      <c r="D46" s="124">
        <v>6.53</v>
      </c>
      <c r="E46" s="124">
        <v>7.48</v>
      </c>
      <c r="F46" s="124">
        <v>0</v>
      </c>
      <c r="G46" s="124">
        <v>0</v>
      </c>
      <c r="H46" s="124">
        <v>0</v>
      </c>
      <c r="I46" s="124">
        <v>12.56</v>
      </c>
      <c r="J46" s="124">
        <v>32.43</v>
      </c>
      <c r="K46" s="31">
        <v>220.9</v>
      </c>
      <c r="L46" s="124">
        <v>8.4</v>
      </c>
      <c r="M46" s="31">
        <v>51.54</v>
      </c>
    </row>
    <row r="47" spans="1:13" ht="15.75">
      <c r="A47" s="3" t="s">
        <v>60</v>
      </c>
      <c r="B47" s="189" t="s">
        <v>26</v>
      </c>
      <c r="C47" s="190"/>
      <c r="D47" s="124">
        <v>4245.54</v>
      </c>
      <c r="E47" s="124">
        <v>2189.48</v>
      </c>
      <c r="F47" s="124">
        <v>803.43</v>
      </c>
      <c r="G47" s="124">
        <v>1579.15</v>
      </c>
      <c r="H47" s="124">
        <v>630.05</v>
      </c>
      <c r="I47" s="124">
        <v>2357.65</v>
      </c>
      <c r="J47" s="124">
        <v>936.69</v>
      </c>
      <c r="K47" s="31">
        <v>2008.95</v>
      </c>
      <c r="L47" s="124">
        <v>463.45</v>
      </c>
      <c r="M47" s="31">
        <v>1652.7</v>
      </c>
    </row>
    <row r="48" spans="1:13" s="27" customFormat="1" ht="15.75">
      <c r="A48" s="4" t="s">
        <v>61</v>
      </c>
      <c r="B48" s="191" t="s">
        <v>29</v>
      </c>
      <c r="C48" s="192"/>
      <c r="D48" s="126">
        <f aca="true" t="shared" si="1" ref="D48:M48">SUM(D45:D47)</f>
        <v>5990.59</v>
      </c>
      <c r="E48" s="126">
        <f t="shared" si="1"/>
        <v>2778.48</v>
      </c>
      <c r="F48" s="126">
        <f t="shared" si="1"/>
        <v>2439.0299999999997</v>
      </c>
      <c r="G48" s="126">
        <f t="shared" si="1"/>
        <v>2857.17</v>
      </c>
      <c r="H48" s="148">
        <f t="shared" si="1"/>
        <v>2980.66</v>
      </c>
      <c r="I48" s="148">
        <f t="shared" si="1"/>
        <v>3759.49</v>
      </c>
      <c r="J48" s="126">
        <f t="shared" si="1"/>
        <v>2598.82</v>
      </c>
      <c r="K48" s="40">
        <f t="shared" si="1"/>
        <v>3919.53</v>
      </c>
      <c r="L48" s="126">
        <f t="shared" si="1"/>
        <v>2979.12</v>
      </c>
      <c r="M48" s="40">
        <f t="shared" si="1"/>
        <v>4872.64</v>
      </c>
    </row>
    <row r="49" spans="1:13" ht="15.75">
      <c r="A49" s="5" t="s">
        <v>62</v>
      </c>
      <c r="B49" s="24" t="s">
        <v>33</v>
      </c>
      <c r="C49" s="25" t="s">
        <v>34</v>
      </c>
      <c r="D49" s="123">
        <v>772.48</v>
      </c>
      <c r="E49" s="123">
        <v>0</v>
      </c>
      <c r="F49" s="123">
        <v>0</v>
      </c>
      <c r="G49" s="123">
        <v>466.23</v>
      </c>
      <c r="H49" s="123">
        <v>0</v>
      </c>
      <c r="I49" s="123">
        <v>897.81</v>
      </c>
      <c r="J49" s="123">
        <v>73.16</v>
      </c>
      <c r="K49" s="30">
        <v>471.28</v>
      </c>
      <c r="L49" s="123">
        <v>5.16</v>
      </c>
      <c r="M49" s="30">
        <v>176.77</v>
      </c>
    </row>
    <row r="50" spans="1:13" ht="15.75">
      <c r="A50" s="3" t="s">
        <v>63</v>
      </c>
      <c r="B50" s="189" t="s">
        <v>35</v>
      </c>
      <c r="C50" s="190"/>
      <c r="D50" s="124">
        <v>911.95</v>
      </c>
      <c r="E50" s="124">
        <v>74.48</v>
      </c>
      <c r="F50" s="124">
        <v>614.43</v>
      </c>
      <c r="G50" s="124">
        <v>256.94</v>
      </c>
      <c r="H50" s="124">
        <v>270.3</v>
      </c>
      <c r="I50" s="124">
        <v>402.5</v>
      </c>
      <c r="J50" s="124">
        <v>379.56</v>
      </c>
      <c r="K50" s="31">
        <v>1453.27</v>
      </c>
      <c r="L50" s="124">
        <v>403.7</v>
      </c>
      <c r="M50" s="31">
        <v>382.21</v>
      </c>
    </row>
    <row r="51" spans="1:13" s="27" customFormat="1" ht="15.75">
      <c r="A51" s="4" t="s">
        <v>64</v>
      </c>
      <c r="B51" s="191" t="s">
        <v>29</v>
      </c>
      <c r="C51" s="192"/>
      <c r="D51" s="126">
        <f aca="true" t="shared" si="2" ref="D51:M51">SUM(D49:D50)</f>
        <v>1684.43</v>
      </c>
      <c r="E51" s="126">
        <f t="shared" si="2"/>
        <v>74.48</v>
      </c>
      <c r="F51" s="126">
        <f t="shared" si="2"/>
        <v>614.43</v>
      </c>
      <c r="G51" s="126">
        <f t="shared" si="2"/>
        <v>723.1700000000001</v>
      </c>
      <c r="H51" s="148">
        <f t="shared" si="2"/>
        <v>270.3</v>
      </c>
      <c r="I51" s="148">
        <f t="shared" si="2"/>
        <v>1300.31</v>
      </c>
      <c r="J51" s="126">
        <f t="shared" si="2"/>
        <v>452.72</v>
      </c>
      <c r="K51" s="40">
        <f t="shared" si="2"/>
        <v>1924.55</v>
      </c>
      <c r="L51" s="126">
        <f t="shared" si="2"/>
        <v>408.86</v>
      </c>
      <c r="M51" s="40">
        <f t="shared" si="2"/>
        <v>558.98</v>
      </c>
    </row>
    <row r="52" spans="1:13" ht="15.75">
      <c r="A52" s="5" t="s">
        <v>65</v>
      </c>
      <c r="B52" s="24" t="s">
        <v>36</v>
      </c>
      <c r="C52" s="25" t="s">
        <v>34</v>
      </c>
      <c r="D52" s="123">
        <v>1334.74</v>
      </c>
      <c r="E52" s="123">
        <v>1227.62</v>
      </c>
      <c r="F52" s="123">
        <v>1754.04</v>
      </c>
      <c r="G52" s="123">
        <v>841.94</v>
      </c>
      <c r="H52" s="123">
        <v>1055.52</v>
      </c>
      <c r="I52" s="123">
        <v>742.99</v>
      </c>
      <c r="J52" s="123">
        <v>1966.31</v>
      </c>
      <c r="K52" s="30">
        <v>1653.71</v>
      </c>
      <c r="L52" s="123">
        <v>1500.5</v>
      </c>
      <c r="M52" s="30">
        <v>2296.85</v>
      </c>
    </row>
    <row r="53" spans="1:13" ht="15.75">
      <c r="A53" s="3" t="s">
        <v>66</v>
      </c>
      <c r="B53" s="189" t="s">
        <v>35</v>
      </c>
      <c r="C53" s="190"/>
      <c r="D53" s="124">
        <v>34.19</v>
      </c>
      <c r="E53" s="124">
        <v>45.6</v>
      </c>
      <c r="F53" s="124">
        <v>154.5</v>
      </c>
      <c r="G53" s="124">
        <v>0</v>
      </c>
      <c r="H53" s="124">
        <v>773.15</v>
      </c>
      <c r="I53" s="124">
        <v>48.92</v>
      </c>
      <c r="J53" s="124">
        <v>183.51</v>
      </c>
      <c r="K53" s="31">
        <v>119.27</v>
      </c>
      <c r="L53" s="124">
        <v>108.07</v>
      </c>
      <c r="M53" s="31">
        <v>250.7</v>
      </c>
    </row>
    <row r="54" spans="1:13" s="27" customFormat="1" ht="15.75">
      <c r="A54" s="4" t="s">
        <v>67</v>
      </c>
      <c r="B54" s="191" t="s">
        <v>29</v>
      </c>
      <c r="C54" s="192"/>
      <c r="D54" s="126">
        <f aca="true" t="shared" si="3" ref="D54:M54">SUM(D52:D53)</f>
        <v>1368.93</v>
      </c>
      <c r="E54" s="126">
        <f t="shared" si="3"/>
        <v>1273.2199999999998</v>
      </c>
      <c r="F54" s="126">
        <f t="shared" si="3"/>
        <v>1908.54</v>
      </c>
      <c r="G54" s="126">
        <f t="shared" si="3"/>
        <v>841.94</v>
      </c>
      <c r="H54" s="148">
        <f t="shared" si="3"/>
        <v>1828.67</v>
      </c>
      <c r="I54" s="148">
        <f t="shared" si="3"/>
        <v>791.91</v>
      </c>
      <c r="J54" s="126">
        <f t="shared" si="3"/>
        <v>2149.8199999999997</v>
      </c>
      <c r="K54" s="40">
        <f t="shared" si="3"/>
        <v>1772.98</v>
      </c>
      <c r="L54" s="126">
        <f t="shared" si="3"/>
        <v>1608.57</v>
      </c>
      <c r="M54" s="40">
        <f t="shared" si="3"/>
        <v>2547.5499999999997</v>
      </c>
    </row>
    <row r="55" spans="1:13" ht="15.75">
      <c r="A55" s="7">
        <v>11.4</v>
      </c>
      <c r="B55" s="188" t="s">
        <v>37</v>
      </c>
      <c r="C55" s="188"/>
      <c r="D55" s="127">
        <v>1777.86</v>
      </c>
      <c r="E55" s="127">
        <v>2102.48</v>
      </c>
      <c r="F55" s="127">
        <v>2356.28</v>
      </c>
      <c r="G55" s="127">
        <v>2114.87</v>
      </c>
      <c r="H55" s="127">
        <v>1023.42</v>
      </c>
      <c r="I55" s="127">
        <v>1614.81</v>
      </c>
      <c r="J55" s="127">
        <v>2361.16</v>
      </c>
      <c r="K55" s="33">
        <v>2066.24</v>
      </c>
      <c r="L55" s="127">
        <v>1552.34</v>
      </c>
      <c r="M55" s="33">
        <v>2572.71</v>
      </c>
    </row>
    <row r="56" spans="1:13" ht="15.75">
      <c r="A56" s="5" t="s">
        <v>68</v>
      </c>
      <c r="B56" s="24" t="s">
        <v>38</v>
      </c>
      <c r="C56" s="25" t="s">
        <v>39</v>
      </c>
      <c r="D56" s="123">
        <v>1355.03</v>
      </c>
      <c r="E56" s="123">
        <v>470.26</v>
      </c>
      <c r="F56" s="123">
        <v>827.77</v>
      </c>
      <c r="G56" s="123">
        <v>0</v>
      </c>
      <c r="H56" s="123">
        <v>9.96</v>
      </c>
      <c r="I56" s="123">
        <v>1425.89</v>
      </c>
      <c r="J56" s="123">
        <v>522.06</v>
      </c>
      <c r="K56" s="30">
        <v>836.34</v>
      </c>
      <c r="L56" s="123">
        <v>296.44</v>
      </c>
      <c r="M56" s="30">
        <v>620.46</v>
      </c>
    </row>
    <row r="57" spans="1:13" ht="15.75">
      <c r="A57" s="3" t="s">
        <v>69</v>
      </c>
      <c r="B57" s="195" t="s">
        <v>40</v>
      </c>
      <c r="C57" s="196"/>
      <c r="D57" s="124">
        <v>895.4</v>
      </c>
      <c r="E57" s="124">
        <v>0</v>
      </c>
      <c r="F57" s="124">
        <v>0</v>
      </c>
      <c r="G57" s="124">
        <v>0</v>
      </c>
      <c r="H57" s="124">
        <v>0</v>
      </c>
      <c r="I57" s="124">
        <v>19.67</v>
      </c>
      <c r="J57" s="124">
        <v>0</v>
      </c>
      <c r="K57" s="31">
        <v>27.15</v>
      </c>
      <c r="L57" s="124">
        <v>0</v>
      </c>
      <c r="M57" s="31">
        <v>0</v>
      </c>
    </row>
    <row r="58" spans="1:13" s="27" customFormat="1" ht="15.75">
      <c r="A58" s="4" t="s">
        <v>70</v>
      </c>
      <c r="B58" s="197" t="s">
        <v>29</v>
      </c>
      <c r="C58" s="198"/>
      <c r="D58" s="126">
        <f aca="true" t="shared" si="4" ref="D58:M58">SUM(D56:D57)</f>
        <v>2250.43</v>
      </c>
      <c r="E58" s="126">
        <f t="shared" si="4"/>
        <v>470.26</v>
      </c>
      <c r="F58" s="126">
        <f t="shared" si="4"/>
        <v>827.77</v>
      </c>
      <c r="G58" s="126">
        <f t="shared" si="4"/>
        <v>0</v>
      </c>
      <c r="H58" s="148">
        <f t="shared" si="4"/>
        <v>9.96</v>
      </c>
      <c r="I58" s="148">
        <f t="shared" si="4"/>
        <v>1445.5600000000002</v>
      </c>
      <c r="J58" s="126">
        <f t="shared" si="4"/>
        <v>522.06</v>
      </c>
      <c r="K58" s="40">
        <f t="shared" si="4"/>
        <v>863.49</v>
      </c>
      <c r="L58" s="126">
        <f t="shared" si="4"/>
        <v>296.44</v>
      </c>
      <c r="M58" s="40">
        <f t="shared" si="4"/>
        <v>620.46</v>
      </c>
    </row>
    <row r="59" spans="1:13" ht="15.75">
      <c r="A59" s="7">
        <v>11.6</v>
      </c>
      <c r="B59" s="188" t="s">
        <v>41</v>
      </c>
      <c r="C59" s="188"/>
      <c r="D59" s="127">
        <v>731.89</v>
      </c>
      <c r="E59" s="127">
        <v>4.04</v>
      </c>
      <c r="F59" s="127">
        <v>313.25</v>
      </c>
      <c r="G59" s="127">
        <v>0</v>
      </c>
      <c r="H59" s="127">
        <v>0</v>
      </c>
      <c r="I59" s="127">
        <v>574.2</v>
      </c>
      <c r="J59" s="127">
        <v>232.7</v>
      </c>
      <c r="K59" s="33">
        <v>235.08</v>
      </c>
      <c r="L59" s="127">
        <v>135.12</v>
      </c>
      <c r="M59" s="33">
        <v>10.96</v>
      </c>
    </row>
    <row r="60" spans="1:13" ht="15.75">
      <c r="A60" s="7">
        <v>11.7</v>
      </c>
      <c r="B60" s="188" t="s">
        <v>42</v>
      </c>
      <c r="C60" s="188"/>
      <c r="D60" s="127">
        <v>11.16</v>
      </c>
      <c r="E60" s="127">
        <v>1117.62</v>
      </c>
      <c r="F60" s="127">
        <v>594.52</v>
      </c>
      <c r="G60" s="127">
        <v>0</v>
      </c>
      <c r="H60" s="127">
        <v>122.66</v>
      </c>
      <c r="I60" s="127">
        <v>0.77</v>
      </c>
      <c r="J60" s="127">
        <v>858.58</v>
      </c>
      <c r="K60" s="33">
        <v>1336.18</v>
      </c>
      <c r="L60" s="127">
        <v>1242.07</v>
      </c>
      <c r="M60" s="33">
        <v>1049.53</v>
      </c>
    </row>
    <row r="61" spans="1:13" ht="15.75">
      <c r="A61" s="7">
        <v>11.8</v>
      </c>
      <c r="B61" s="188" t="s">
        <v>53</v>
      </c>
      <c r="C61" s="188"/>
      <c r="D61" s="127">
        <v>0.38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9.34</v>
      </c>
      <c r="K61" s="33">
        <v>9.56</v>
      </c>
      <c r="L61" s="127">
        <v>0</v>
      </c>
      <c r="M61" s="33">
        <v>0</v>
      </c>
    </row>
    <row r="62" spans="1:13" ht="15.75">
      <c r="A62" s="7">
        <v>11.9</v>
      </c>
      <c r="B62" s="188" t="s">
        <v>43</v>
      </c>
      <c r="C62" s="188"/>
      <c r="D62" s="127">
        <v>377.41</v>
      </c>
      <c r="E62" s="127">
        <v>226.22</v>
      </c>
      <c r="F62" s="127">
        <v>231.82</v>
      </c>
      <c r="G62" s="127">
        <v>164.35</v>
      </c>
      <c r="H62" s="127">
        <v>121.41</v>
      </c>
      <c r="I62" s="127">
        <v>253.06</v>
      </c>
      <c r="J62" s="127">
        <v>236.11</v>
      </c>
      <c r="K62" s="33">
        <v>326.19</v>
      </c>
      <c r="L62" s="127">
        <v>178.6</v>
      </c>
      <c r="M62" s="33">
        <v>283.26</v>
      </c>
    </row>
    <row r="63" spans="1:13" ht="15.75">
      <c r="A63" s="5">
        <v>12</v>
      </c>
      <c r="B63" s="193" t="s">
        <v>44</v>
      </c>
      <c r="C63" s="194"/>
      <c r="D63" s="134">
        <f aca="true" t="shared" si="5" ref="D63:M63">SUM(D64:D68)</f>
        <v>12569.01</v>
      </c>
      <c r="E63" s="134">
        <f t="shared" si="5"/>
        <v>5618.8099999999995</v>
      </c>
      <c r="F63" s="134">
        <f t="shared" si="5"/>
        <v>6387.18</v>
      </c>
      <c r="G63" s="134">
        <f t="shared" si="5"/>
        <v>4180.89</v>
      </c>
      <c r="H63" s="134">
        <f t="shared" si="5"/>
        <v>6704.94</v>
      </c>
      <c r="I63" s="134">
        <f t="shared" si="5"/>
        <v>4630.47</v>
      </c>
      <c r="J63" s="134">
        <f t="shared" si="5"/>
        <v>7451.860000000001</v>
      </c>
      <c r="K63" s="41">
        <f t="shared" si="5"/>
        <v>6225.53</v>
      </c>
      <c r="L63" s="134">
        <f t="shared" si="5"/>
        <v>4209.73</v>
      </c>
      <c r="M63" s="41">
        <f t="shared" si="5"/>
        <v>9102.34</v>
      </c>
    </row>
    <row r="64" spans="1:13" ht="15.75">
      <c r="A64" s="3">
        <v>12.1</v>
      </c>
      <c r="B64" s="186" t="s">
        <v>45</v>
      </c>
      <c r="C64" s="187"/>
      <c r="D64" s="124">
        <v>11301.39</v>
      </c>
      <c r="E64" s="124">
        <v>4539</v>
      </c>
      <c r="F64" s="124">
        <v>5200.6</v>
      </c>
      <c r="G64" s="124">
        <v>3297.57</v>
      </c>
      <c r="H64" s="124">
        <v>4723.28</v>
      </c>
      <c r="I64" s="124">
        <v>3989.24</v>
      </c>
      <c r="J64" s="124">
        <v>5481.89</v>
      </c>
      <c r="K64" s="31">
        <v>3061.13</v>
      </c>
      <c r="L64" s="124">
        <v>2854.31</v>
      </c>
      <c r="M64" s="31">
        <v>7184.18</v>
      </c>
    </row>
    <row r="65" spans="1:13" ht="15.75">
      <c r="A65" s="3">
        <v>12.2</v>
      </c>
      <c r="B65" s="186" t="s">
        <v>46</v>
      </c>
      <c r="C65" s="187"/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31">
        <v>92.29</v>
      </c>
      <c r="L65" s="124">
        <v>3.58</v>
      </c>
      <c r="M65" s="31">
        <v>0</v>
      </c>
    </row>
    <row r="66" spans="1:13" ht="15.75">
      <c r="A66" s="3">
        <v>12.3</v>
      </c>
      <c r="B66" s="186" t="s">
        <v>47</v>
      </c>
      <c r="C66" s="187"/>
      <c r="D66" s="124">
        <v>1.54</v>
      </c>
      <c r="E66" s="124">
        <v>35.15</v>
      </c>
      <c r="F66" s="124">
        <v>3.27</v>
      </c>
      <c r="G66" s="124">
        <v>8.84</v>
      </c>
      <c r="H66" s="124">
        <v>0</v>
      </c>
      <c r="I66" s="124">
        <v>7.12</v>
      </c>
      <c r="J66" s="124">
        <v>6</v>
      </c>
      <c r="K66" s="31">
        <v>25.95</v>
      </c>
      <c r="L66" s="124">
        <v>1.64</v>
      </c>
      <c r="M66" s="31">
        <v>13.15</v>
      </c>
    </row>
    <row r="67" spans="1:13" ht="15.75">
      <c r="A67" s="3">
        <v>12.4</v>
      </c>
      <c r="B67" s="186" t="s">
        <v>48</v>
      </c>
      <c r="C67" s="187"/>
      <c r="D67" s="124">
        <v>227.36</v>
      </c>
      <c r="E67" s="124">
        <v>209.87</v>
      </c>
      <c r="F67" s="124">
        <v>293.16</v>
      </c>
      <c r="G67" s="124">
        <v>325.38</v>
      </c>
      <c r="H67" s="124">
        <v>146.7</v>
      </c>
      <c r="I67" s="124">
        <v>127.6</v>
      </c>
      <c r="J67" s="124">
        <v>376.58</v>
      </c>
      <c r="K67" s="31">
        <v>413.91</v>
      </c>
      <c r="L67" s="124">
        <v>146.36</v>
      </c>
      <c r="M67" s="31">
        <v>303.8</v>
      </c>
    </row>
    <row r="68" spans="1:13" ht="15.75">
      <c r="A68" s="3">
        <v>12.5</v>
      </c>
      <c r="B68" s="186" t="s">
        <v>49</v>
      </c>
      <c r="C68" s="187"/>
      <c r="D68" s="124">
        <v>1038.72</v>
      </c>
      <c r="E68" s="124">
        <v>834.79</v>
      </c>
      <c r="F68" s="124">
        <v>890.15</v>
      </c>
      <c r="G68" s="124">
        <v>549.1</v>
      </c>
      <c r="H68" s="124">
        <v>1834.96</v>
      </c>
      <c r="I68" s="124">
        <v>506.51</v>
      </c>
      <c r="J68" s="124">
        <v>1587.39</v>
      </c>
      <c r="K68" s="31">
        <v>2632.25</v>
      </c>
      <c r="L68" s="124">
        <v>1203.84</v>
      </c>
      <c r="M68" s="31">
        <v>1601.21</v>
      </c>
    </row>
    <row r="69" spans="1:13" ht="15.75">
      <c r="A69" s="8">
        <v>13</v>
      </c>
      <c r="B69" s="188" t="s">
        <v>71</v>
      </c>
      <c r="C69" s="188"/>
      <c r="D69" s="135">
        <f aca="true" t="shared" si="6" ref="D69:M69">D44+D63</f>
        <v>26762.09</v>
      </c>
      <c r="E69" s="135">
        <f t="shared" si="6"/>
        <v>13665.61</v>
      </c>
      <c r="F69" s="135">
        <f t="shared" si="6"/>
        <v>15672.820000000002</v>
      </c>
      <c r="G69" s="135">
        <f t="shared" si="6"/>
        <v>10882.390000000001</v>
      </c>
      <c r="H69" s="135">
        <f t="shared" si="6"/>
        <v>13062.02</v>
      </c>
      <c r="I69" s="135">
        <f t="shared" si="6"/>
        <v>14370.579999999998</v>
      </c>
      <c r="J69" s="135">
        <f t="shared" si="6"/>
        <v>16873.170000000002</v>
      </c>
      <c r="K69" s="39">
        <f t="shared" si="6"/>
        <v>18679.329999999998</v>
      </c>
      <c r="L69" s="135">
        <f t="shared" si="6"/>
        <v>12610.85</v>
      </c>
      <c r="M69" s="39">
        <f t="shared" si="6"/>
        <v>21618.43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E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38" right="0.24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75" zoomScaleNormal="80" zoomScaleSheetLayoutView="75" zoomScalePageLayoutView="0" workbookViewId="0" topLeftCell="A1">
      <selection activeCell="A2" sqref="A2:E2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2.8515625" style="10" customWidth="1"/>
    <col min="4" max="4" width="11.57421875" style="10" customWidth="1"/>
    <col min="5" max="5" width="12.8515625" style="10" customWidth="1"/>
    <col min="6" max="6" width="12.00390625" style="11" customWidth="1"/>
    <col min="7" max="7" width="14.140625" style="11" customWidth="1"/>
    <col min="8" max="8" width="15.00390625" style="11" customWidth="1"/>
    <col min="9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90</v>
      </c>
      <c r="C3" s="45" t="s">
        <v>187</v>
      </c>
      <c r="D3" s="9"/>
      <c r="E3" s="9"/>
    </row>
    <row r="4" spans="1:8" s="12" customFormat="1" ht="30">
      <c r="A4" s="2" t="s">
        <v>10</v>
      </c>
      <c r="B4" s="215" t="s">
        <v>54</v>
      </c>
      <c r="C4" s="215"/>
      <c r="D4" s="2" t="s">
        <v>86</v>
      </c>
      <c r="E4" s="2" t="s">
        <v>87</v>
      </c>
      <c r="F4" s="2" t="s">
        <v>102</v>
      </c>
      <c r="G4" s="2" t="s">
        <v>104</v>
      </c>
      <c r="H4" s="159" t="s">
        <v>107</v>
      </c>
    </row>
    <row r="5" spans="1:8" ht="15" customHeight="1">
      <c r="A5" s="26" t="s">
        <v>11</v>
      </c>
      <c r="B5" s="16" t="s">
        <v>50</v>
      </c>
      <c r="C5" s="17" t="s">
        <v>2</v>
      </c>
      <c r="D5" s="121">
        <v>4322.69</v>
      </c>
      <c r="E5" s="121">
        <v>3152.43</v>
      </c>
      <c r="F5" s="121">
        <v>7161.2</v>
      </c>
      <c r="G5" s="28">
        <v>8212.21</v>
      </c>
      <c r="H5" s="121">
        <v>8491.08</v>
      </c>
    </row>
    <row r="6" spans="1:8" ht="15.75">
      <c r="A6" s="3">
        <v>1.2</v>
      </c>
      <c r="B6" s="16"/>
      <c r="C6" s="17" t="s">
        <v>3</v>
      </c>
      <c r="D6" s="121">
        <v>4322.69</v>
      </c>
      <c r="E6" s="121">
        <v>3152.43</v>
      </c>
      <c r="F6" s="121">
        <v>7161.2</v>
      </c>
      <c r="G6" s="28">
        <v>8465</v>
      </c>
      <c r="H6" s="121">
        <v>8491.08</v>
      </c>
    </row>
    <row r="7" spans="1:8" ht="15.75">
      <c r="A7" s="3">
        <v>1.3</v>
      </c>
      <c r="B7" s="18"/>
      <c r="C7" s="17" t="s">
        <v>4</v>
      </c>
      <c r="D7" s="121">
        <v>4893.85</v>
      </c>
      <c r="E7" s="121">
        <v>3540.67</v>
      </c>
      <c r="F7" s="121">
        <v>8582.36</v>
      </c>
      <c r="G7" s="28">
        <v>10339.78</v>
      </c>
      <c r="H7" s="121">
        <v>9173.8</v>
      </c>
    </row>
    <row r="8" spans="1:8" ht="15.75">
      <c r="A8" s="3">
        <v>1.4</v>
      </c>
      <c r="B8" s="18"/>
      <c r="C8" s="17" t="s">
        <v>5</v>
      </c>
      <c r="D8" s="121">
        <v>9996.28</v>
      </c>
      <c r="E8" s="121">
        <v>8313.46</v>
      </c>
      <c r="F8" s="121">
        <v>15091.54</v>
      </c>
      <c r="G8" s="28">
        <v>18473.89</v>
      </c>
      <c r="H8" s="121">
        <v>15639.6</v>
      </c>
    </row>
    <row r="9" spans="1:8" ht="15.75">
      <c r="A9" s="3">
        <v>1.5</v>
      </c>
      <c r="B9" s="18"/>
      <c r="C9" s="17" t="s">
        <v>6</v>
      </c>
      <c r="D9" s="121">
        <v>5797.09</v>
      </c>
      <c r="E9" s="121">
        <v>4035.97</v>
      </c>
      <c r="F9" s="121">
        <v>9620.46</v>
      </c>
      <c r="G9" s="28">
        <v>12790.33</v>
      </c>
      <c r="H9" s="121">
        <v>11450.66</v>
      </c>
    </row>
    <row r="10" spans="1:8" ht="15.75">
      <c r="A10" s="3">
        <v>1.6</v>
      </c>
      <c r="B10" s="18"/>
      <c r="C10" s="17" t="s">
        <v>7</v>
      </c>
      <c r="D10" s="121">
        <v>10899.52</v>
      </c>
      <c r="E10" s="121">
        <v>8808.76</v>
      </c>
      <c r="F10" s="121">
        <v>16129.64</v>
      </c>
      <c r="G10" s="29">
        <v>20924.45</v>
      </c>
      <c r="H10" s="144">
        <v>17916.46</v>
      </c>
    </row>
    <row r="11" spans="1:8" ht="15.75">
      <c r="A11" s="4">
        <v>1.7</v>
      </c>
      <c r="B11" s="19"/>
      <c r="C11" s="20" t="s">
        <v>12</v>
      </c>
      <c r="D11" s="122">
        <v>10913.51</v>
      </c>
      <c r="E11" s="122">
        <v>8808.76</v>
      </c>
      <c r="F11" s="122">
        <v>16140.92</v>
      </c>
      <c r="G11" s="152">
        <v>21780.45</v>
      </c>
      <c r="H11" s="145">
        <v>17961.1</v>
      </c>
    </row>
    <row r="12" spans="1:8" ht="15.75">
      <c r="A12" s="5">
        <v>2.1</v>
      </c>
      <c r="B12" s="14" t="s">
        <v>51</v>
      </c>
      <c r="C12" s="15" t="s">
        <v>2</v>
      </c>
      <c r="D12" s="123">
        <v>560.59</v>
      </c>
      <c r="E12" s="123">
        <v>434.38</v>
      </c>
      <c r="F12" s="123">
        <v>879.76</v>
      </c>
      <c r="G12" s="30">
        <v>836.38</v>
      </c>
      <c r="H12" s="123">
        <v>1098.24</v>
      </c>
    </row>
    <row r="13" spans="1:8" ht="15" customHeight="1">
      <c r="A13" s="3">
        <v>2.2</v>
      </c>
      <c r="B13" s="16"/>
      <c r="C13" s="17" t="s">
        <v>3</v>
      </c>
      <c r="D13" s="124">
        <v>560.59</v>
      </c>
      <c r="E13" s="124">
        <v>434.38</v>
      </c>
      <c r="F13" s="124">
        <v>879.76</v>
      </c>
      <c r="G13" s="31">
        <v>872.38</v>
      </c>
      <c r="H13" s="124">
        <v>1098.24</v>
      </c>
    </row>
    <row r="14" spans="1:8" ht="15.75">
      <c r="A14" s="3">
        <v>2.3</v>
      </c>
      <c r="B14" s="43"/>
      <c r="C14" s="17" t="s">
        <v>4</v>
      </c>
      <c r="D14" s="124">
        <v>644.31</v>
      </c>
      <c r="E14" s="124">
        <v>487.88</v>
      </c>
      <c r="F14" s="124">
        <v>1058.88</v>
      </c>
      <c r="G14" s="31">
        <v>1036.58</v>
      </c>
      <c r="H14" s="124">
        <v>1187.18</v>
      </c>
    </row>
    <row r="15" spans="1:8" ht="15.75">
      <c r="A15" s="3">
        <v>2.4</v>
      </c>
      <c r="B15" s="44"/>
      <c r="C15" s="17" t="s">
        <v>5</v>
      </c>
      <c r="D15" s="124">
        <v>1317.83</v>
      </c>
      <c r="E15" s="124">
        <v>1145.53</v>
      </c>
      <c r="F15" s="124">
        <v>1853.21</v>
      </c>
      <c r="G15" s="31">
        <v>1861.54</v>
      </c>
      <c r="H15" s="124">
        <v>2020</v>
      </c>
    </row>
    <row r="16" spans="1:8" ht="15.75">
      <c r="A16" s="3">
        <v>2.5</v>
      </c>
      <c r="B16" s="44"/>
      <c r="C16" s="17" t="s">
        <v>6</v>
      </c>
      <c r="D16" s="124">
        <v>768.09</v>
      </c>
      <c r="E16" s="124">
        <v>556.13</v>
      </c>
      <c r="F16" s="124">
        <v>1186.33</v>
      </c>
      <c r="G16" s="31">
        <v>1296.39</v>
      </c>
      <c r="H16" s="124">
        <v>1489.69</v>
      </c>
    </row>
    <row r="17" spans="1:8" ht="15.75">
      <c r="A17" s="3">
        <v>2.6</v>
      </c>
      <c r="B17" s="44"/>
      <c r="C17" s="17" t="s">
        <v>7</v>
      </c>
      <c r="D17" s="124">
        <v>1441.61</v>
      </c>
      <c r="E17" s="124">
        <v>1213.78</v>
      </c>
      <c r="F17" s="124">
        <v>1980.66</v>
      </c>
      <c r="G17" s="32">
        <v>2121.35</v>
      </c>
      <c r="H17" s="146">
        <v>2322.51</v>
      </c>
    </row>
    <row r="18" spans="1:8" ht="15.75">
      <c r="A18" s="3">
        <v>2.7</v>
      </c>
      <c r="B18" s="18"/>
      <c r="C18" s="21" t="s">
        <v>12</v>
      </c>
      <c r="D18" s="125">
        <v>1443.16</v>
      </c>
      <c r="E18" s="125">
        <v>1213.78</v>
      </c>
      <c r="F18" s="125">
        <v>1982.22</v>
      </c>
      <c r="G18" s="153">
        <v>2208.57</v>
      </c>
      <c r="H18" s="146">
        <v>2328.64</v>
      </c>
    </row>
    <row r="19" spans="1:8" ht="15.75">
      <c r="A19" s="4">
        <v>2.8</v>
      </c>
      <c r="B19" s="22"/>
      <c r="C19" s="23" t="s">
        <v>8</v>
      </c>
      <c r="D19" s="126">
        <v>1587.47</v>
      </c>
      <c r="E19" s="126">
        <v>1335.16</v>
      </c>
      <c r="F19" s="126">
        <v>2180.45</v>
      </c>
      <c r="G19" s="154">
        <v>2429.43</v>
      </c>
      <c r="H19" s="147">
        <v>2561.5</v>
      </c>
    </row>
    <row r="20" spans="1:8" ht="15.75">
      <c r="A20" s="7">
        <v>3</v>
      </c>
      <c r="B20" s="201" t="s">
        <v>13</v>
      </c>
      <c r="C20" s="201"/>
      <c r="D20" s="127">
        <v>20753.69</v>
      </c>
      <c r="E20" s="127">
        <v>20879.18</v>
      </c>
      <c r="F20" s="127">
        <v>25024.6</v>
      </c>
      <c r="G20" s="33">
        <v>26845.34</v>
      </c>
      <c r="H20" s="127">
        <v>25145.73</v>
      </c>
    </row>
    <row r="21" spans="1:8" ht="15.75">
      <c r="A21" s="7">
        <v>4</v>
      </c>
      <c r="B21" s="201" t="s">
        <v>14</v>
      </c>
      <c r="C21" s="214"/>
      <c r="D21" s="127">
        <v>652.6</v>
      </c>
      <c r="E21" s="127">
        <v>815.66</v>
      </c>
      <c r="F21" s="127">
        <v>1012.1</v>
      </c>
      <c r="G21" s="33">
        <v>699.94</v>
      </c>
      <c r="H21" s="127">
        <v>717.49</v>
      </c>
    </row>
    <row r="22" spans="1:8" ht="15.75">
      <c r="A22" s="5">
        <v>5</v>
      </c>
      <c r="B22" s="193" t="s">
        <v>15</v>
      </c>
      <c r="C22" s="194"/>
      <c r="D22" s="128"/>
      <c r="E22" s="128"/>
      <c r="F22" s="128"/>
      <c r="G22" s="34"/>
      <c r="H22" s="128"/>
    </row>
    <row r="23" spans="1:8" ht="15.75">
      <c r="A23" s="3">
        <v>5.1</v>
      </c>
      <c r="B23" s="208" t="s">
        <v>16</v>
      </c>
      <c r="C23" s="209"/>
      <c r="D23" s="124">
        <v>31.65</v>
      </c>
      <c r="E23" s="124">
        <v>20.02</v>
      </c>
      <c r="F23" s="124">
        <v>46.52</v>
      </c>
      <c r="G23" s="31">
        <v>73.72</v>
      </c>
      <c r="H23" s="124">
        <v>45.78</v>
      </c>
    </row>
    <row r="24" spans="1:8" ht="15.75">
      <c r="A24" s="3">
        <v>5.2</v>
      </c>
      <c r="B24" s="208" t="s">
        <v>17</v>
      </c>
      <c r="C24" s="209"/>
      <c r="D24" s="124">
        <v>13.61</v>
      </c>
      <c r="E24" s="124">
        <v>0.05</v>
      </c>
      <c r="F24" s="124">
        <v>18.65</v>
      </c>
      <c r="G24" s="31">
        <v>32.71</v>
      </c>
      <c r="H24" s="124">
        <v>47.77</v>
      </c>
    </row>
    <row r="25" spans="1:8" ht="15.75">
      <c r="A25" s="3">
        <v>5.3</v>
      </c>
      <c r="B25" s="208" t="s">
        <v>18</v>
      </c>
      <c r="C25" s="209"/>
      <c r="D25" s="124">
        <v>0</v>
      </c>
      <c r="E25" s="124">
        <v>0</v>
      </c>
      <c r="F25" s="124">
        <v>0</v>
      </c>
      <c r="G25" s="31">
        <v>0</v>
      </c>
      <c r="H25" s="124">
        <v>1.57</v>
      </c>
    </row>
    <row r="26" spans="1:8" ht="15.75">
      <c r="A26" s="3">
        <v>5.4</v>
      </c>
      <c r="B26" s="208" t="s">
        <v>19</v>
      </c>
      <c r="C26" s="209"/>
      <c r="D26" s="124">
        <v>284.86</v>
      </c>
      <c r="E26" s="124">
        <v>290.67</v>
      </c>
      <c r="F26" s="124">
        <v>242.31</v>
      </c>
      <c r="G26" s="31">
        <v>347.42</v>
      </c>
      <c r="H26" s="124">
        <v>486.79</v>
      </c>
    </row>
    <row r="27" spans="1:8" ht="15.75">
      <c r="A27" s="4">
        <v>5.5</v>
      </c>
      <c r="B27" s="204" t="s">
        <v>20</v>
      </c>
      <c r="C27" s="205"/>
      <c r="D27" s="129">
        <v>25.92</v>
      </c>
      <c r="E27" s="129">
        <v>0</v>
      </c>
      <c r="F27" s="129">
        <v>19.24</v>
      </c>
      <c r="G27" s="35">
        <v>19.6</v>
      </c>
      <c r="H27" s="129">
        <v>77.28</v>
      </c>
    </row>
    <row r="28" spans="1:8" ht="15.75">
      <c r="A28" s="5">
        <v>6</v>
      </c>
      <c r="B28" s="193" t="s">
        <v>21</v>
      </c>
      <c r="C28" s="194"/>
      <c r="D28" s="123"/>
      <c r="E28" s="123"/>
      <c r="F28" s="123"/>
      <c r="G28" s="30"/>
      <c r="H28" s="123"/>
    </row>
    <row r="29" spans="1:8" ht="15.75">
      <c r="A29" s="3">
        <v>6.1</v>
      </c>
      <c r="B29" s="208" t="s">
        <v>16</v>
      </c>
      <c r="C29" s="209"/>
      <c r="D29" s="124">
        <v>29.46</v>
      </c>
      <c r="E29" s="124">
        <v>34.99</v>
      </c>
      <c r="F29" s="124">
        <v>38.61</v>
      </c>
      <c r="G29" s="31">
        <v>38.17</v>
      </c>
      <c r="H29" s="124">
        <v>39.43</v>
      </c>
    </row>
    <row r="30" spans="1:8" ht="15.75">
      <c r="A30" s="3">
        <v>6.2</v>
      </c>
      <c r="B30" s="208" t="s">
        <v>17</v>
      </c>
      <c r="C30" s="209"/>
      <c r="D30" s="124">
        <v>17.67</v>
      </c>
      <c r="E30" s="124">
        <v>17.27</v>
      </c>
      <c r="F30" s="124">
        <v>15.35</v>
      </c>
      <c r="G30" s="31">
        <v>15.97</v>
      </c>
      <c r="H30" s="124">
        <v>19.39</v>
      </c>
    </row>
    <row r="31" spans="1:8" ht="15.75">
      <c r="A31" s="3">
        <v>6.3</v>
      </c>
      <c r="B31" s="208" t="s">
        <v>18</v>
      </c>
      <c r="C31" s="209"/>
      <c r="D31" s="124">
        <v>0</v>
      </c>
      <c r="E31" s="124">
        <v>0</v>
      </c>
      <c r="F31" s="124">
        <v>0</v>
      </c>
      <c r="G31" s="31">
        <v>0</v>
      </c>
      <c r="H31" s="124">
        <v>18.98</v>
      </c>
    </row>
    <row r="32" spans="1:8" ht="15.75">
      <c r="A32" s="3">
        <v>6.4</v>
      </c>
      <c r="B32" s="208" t="s">
        <v>22</v>
      </c>
      <c r="C32" s="209"/>
      <c r="D32" s="124">
        <v>8.2</v>
      </c>
      <c r="E32" s="124">
        <v>7.48</v>
      </c>
      <c r="F32" s="124">
        <v>10.16</v>
      </c>
      <c r="G32" s="31">
        <v>10.04</v>
      </c>
      <c r="H32" s="124">
        <v>10.15</v>
      </c>
    </row>
    <row r="33" spans="1:8" ht="15.75">
      <c r="A33" s="3">
        <v>6.5</v>
      </c>
      <c r="B33" s="208" t="s">
        <v>20</v>
      </c>
      <c r="C33" s="209"/>
      <c r="D33" s="124">
        <v>18.39</v>
      </c>
      <c r="E33" s="124">
        <v>0</v>
      </c>
      <c r="F33" s="124">
        <v>19.03</v>
      </c>
      <c r="G33" s="31">
        <v>35.68</v>
      </c>
      <c r="H33" s="129">
        <v>19.64</v>
      </c>
    </row>
    <row r="34" spans="1:8" ht="15.75">
      <c r="A34" s="7">
        <v>7</v>
      </c>
      <c r="B34" s="212" t="s">
        <v>52</v>
      </c>
      <c r="C34" s="213"/>
      <c r="D34" s="127">
        <v>2945.98</v>
      </c>
      <c r="E34" s="127">
        <v>2938.95</v>
      </c>
      <c r="F34" s="127">
        <v>3149.62</v>
      </c>
      <c r="G34" s="33">
        <v>2868.76</v>
      </c>
      <c r="H34" s="127">
        <v>3212.72</v>
      </c>
    </row>
    <row r="35" spans="1:8" ht="15.75">
      <c r="A35" s="5">
        <v>8.1</v>
      </c>
      <c r="B35" s="210" t="s">
        <v>23</v>
      </c>
      <c r="C35" s="211"/>
      <c r="D35" s="130">
        <v>148</v>
      </c>
      <c r="E35" s="130">
        <v>8</v>
      </c>
      <c r="F35" s="130">
        <v>46</v>
      </c>
      <c r="G35" s="36">
        <v>68</v>
      </c>
      <c r="H35" s="130">
        <v>64</v>
      </c>
    </row>
    <row r="36" spans="1:8" ht="15" customHeight="1">
      <c r="A36" s="4">
        <v>8.2</v>
      </c>
      <c r="B36" s="204" t="s">
        <v>24</v>
      </c>
      <c r="C36" s="205"/>
      <c r="D36" s="131">
        <v>22</v>
      </c>
      <c r="E36" s="131">
        <v>2</v>
      </c>
      <c r="F36" s="131">
        <v>11</v>
      </c>
      <c r="G36" s="37">
        <v>24</v>
      </c>
      <c r="H36" s="131">
        <v>14</v>
      </c>
    </row>
    <row r="37" spans="1:8" ht="15.75">
      <c r="A37" s="4">
        <v>9</v>
      </c>
      <c r="B37" s="204" t="s">
        <v>25</v>
      </c>
      <c r="C37" s="205"/>
      <c r="D37" s="129">
        <v>7.33</v>
      </c>
      <c r="E37" s="129">
        <v>6.98</v>
      </c>
      <c r="F37" s="129">
        <v>7.82</v>
      </c>
      <c r="G37" s="35">
        <v>9.61</v>
      </c>
      <c r="H37" s="127">
        <v>7.5</v>
      </c>
    </row>
    <row r="38" spans="1:8" ht="16.5" customHeight="1">
      <c r="A38" s="6">
        <v>10</v>
      </c>
      <c r="B38" s="206" t="s">
        <v>79</v>
      </c>
      <c r="C38" s="207"/>
      <c r="D38" s="123"/>
      <c r="E38" s="123"/>
      <c r="F38" s="123"/>
      <c r="G38" s="30"/>
      <c r="H38" s="123"/>
    </row>
    <row r="39" spans="1:8" ht="15.75">
      <c r="A39" s="3">
        <v>10.1</v>
      </c>
      <c r="B39" s="189" t="s">
        <v>28</v>
      </c>
      <c r="C39" s="190"/>
      <c r="D39" s="124">
        <v>104.86</v>
      </c>
      <c r="E39" s="124">
        <v>64.31</v>
      </c>
      <c r="F39" s="124">
        <v>103.12</v>
      </c>
      <c r="G39" s="31">
        <v>248.57</v>
      </c>
      <c r="H39" s="124">
        <v>226.71</v>
      </c>
    </row>
    <row r="40" spans="1:8" ht="15.75">
      <c r="A40" s="3">
        <v>10.2</v>
      </c>
      <c r="B40" s="189" t="s">
        <v>27</v>
      </c>
      <c r="C40" s="190"/>
      <c r="D40" s="124">
        <v>0.29</v>
      </c>
      <c r="E40" s="124">
        <v>0.06</v>
      </c>
      <c r="F40" s="124">
        <v>2.31</v>
      </c>
      <c r="G40" s="31">
        <v>15.2</v>
      </c>
      <c r="H40" s="124">
        <v>0.94</v>
      </c>
    </row>
    <row r="41" spans="1:8" ht="15.75">
      <c r="A41" s="3">
        <v>10.3</v>
      </c>
      <c r="B41" s="189" t="s">
        <v>26</v>
      </c>
      <c r="C41" s="190"/>
      <c r="D41" s="124">
        <f>D42-D39-D40</f>
        <v>179.71</v>
      </c>
      <c r="E41" s="124">
        <f>E42-E39-E40</f>
        <v>226.3</v>
      </c>
      <c r="F41" s="124">
        <v>136.88</v>
      </c>
      <c r="G41" s="31">
        <v>83.65</v>
      </c>
      <c r="H41" s="124">
        <v>259.14</v>
      </c>
    </row>
    <row r="42" spans="1:8" ht="15.75">
      <c r="A42" s="4">
        <v>10.4</v>
      </c>
      <c r="B42" s="199" t="s">
        <v>29</v>
      </c>
      <c r="C42" s="200"/>
      <c r="D42" s="129">
        <f>D26</f>
        <v>284.86</v>
      </c>
      <c r="E42" s="129">
        <f>E26</f>
        <v>290.67</v>
      </c>
      <c r="F42" s="129">
        <f>F26</f>
        <v>242.31</v>
      </c>
      <c r="G42" s="38">
        <f>G39+G40+G41</f>
        <v>347.41999999999996</v>
      </c>
      <c r="H42" s="147">
        <f>H39+H40+H41</f>
        <v>486.78999999999996</v>
      </c>
    </row>
    <row r="43" spans="1:8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42"/>
      <c r="H43" s="132"/>
    </row>
    <row r="44" spans="1:8" ht="15.75">
      <c r="A44" s="7">
        <v>11</v>
      </c>
      <c r="B44" s="201" t="s">
        <v>31</v>
      </c>
      <c r="C44" s="201"/>
      <c r="D44" s="133">
        <f>D48+D51+D54+D55+D58+D59+D60+D61+D62</f>
        <v>5017.62</v>
      </c>
      <c r="E44" s="133">
        <f>E48+E51+E54+E55+E58+E59+E60+E61+E62</f>
        <v>3427.13</v>
      </c>
      <c r="F44" s="133">
        <f>F48+F51+F54+F55+F58+F59+F60+F61+F62</f>
        <v>7859.469999999998</v>
      </c>
      <c r="G44" s="143">
        <f>G48+G51+G54+G55+G58+G59+G60+G61+G62</f>
        <v>10183.74</v>
      </c>
      <c r="H44" s="156">
        <f>H48+H51+H54+H55+H58+H59+H60+H61+H62</f>
        <v>10504.14</v>
      </c>
    </row>
    <row r="45" spans="1:8" ht="15.75">
      <c r="A45" s="5" t="s">
        <v>58</v>
      </c>
      <c r="B45" s="24" t="s">
        <v>32</v>
      </c>
      <c r="C45" s="25" t="s">
        <v>28</v>
      </c>
      <c r="D45" s="123">
        <v>903.24</v>
      </c>
      <c r="E45" s="123">
        <v>495.3</v>
      </c>
      <c r="F45" s="123">
        <v>1038.1</v>
      </c>
      <c r="G45" s="30">
        <v>2450.56</v>
      </c>
      <c r="H45" s="123">
        <v>2276.86</v>
      </c>
    </row>
    <row r="46" spans="1:8" ht="15.75">
      <c r="A46" s="3" t="s">
        <v>59</v>
      </c>
      <c r="B46" s="189" t="s">
        <v>27</v>
      </c>
      <c r="C46" s="190"/>
      <c r="D46" s="124">
        <v>2.25</v>
      </c>
      <c r="E46" s="124">
        <v>0.49</v>
      </c>
      <c r="F46" s="124">
        <v>26.59</v>
      </c>
      <c r="G46" s="31">
        <v>151.39</v>
      </c>
      <c r="H46" s="124">
        <v>10.56</v>
      </c>
    </row>
    <row r="47" spans="1:8" ht="15.75">
      <c r="A47" s="3" t="s">
        <v>60</v>
      </c>
      <c r="B47" s="189" t="s">
        <v>26</v>
      </c>
      <c r="C47" s="190"/>
      <c r="D47" s="124">
        <v>1430.62</v>
      </c>
      <c r="E47" s="124">
        <v>1679.42</v>
      </c>
      <c r="F47" s="124">
        <v>1398.02</v>
      </c>
      <c r="G47" s="31">
        <v>884.8</v>
      </c>
      <c r="H47" s="124">
        <v>2652.67</v>
      </c>
    </row>
    <row r="48" spans="1:8" s="27" customFormat="1" ht="15.75">
      <c r="A48" s="4" t="s">
        <v>61</v>
      </c>
      <c r="B48" s="191" t="s">
        <v>29</v>
      </c>
      <c r="C48" s="192"/>
      <c r="D48" s="126">
        <f>SUM(D45:D47)</f>
        <v>2336.1099999999997</v>
      </c>
      <c r="E48" s="126">
        <f>SUM(E45:E47)</f>
        <v>2175.21</v>
      </c>
      <c r="F48" s="126">
        <f>SUM(F45:F47)</f>
        <v>2462.71</v>
      </c>
      <c r="G48" s="40">
        <f>SUM(G45:G47)</f>
        <v>3486.75</v>
      </c>
      <c r="H48" s="148">
        <f>SUM(H45:H47)</f>
        <v>4940.09</v>
      </c>
    </row>
    <row r="49" spans="1:8" ht="15.75">
      <c r="A49" s="5" t="s">
        <v>62</v>
      </c>
      <c r="B49" s="24" t="s">
        <v>33</v>
      </c>
      <c r="C49" s="25" t="s">
        <v>34</v>
      </c>
      <c r="D49" s="123">
        <v>16.75</v>
      </c>
      <c r="E49" s="123">
        <v>0</v>
      </c>
      <c r="F49" s="123">
        <v>156.57</v>
      </c>
      <c r="G49" s="30">
        <v>79.05</v>
      </c>
      <c r="H49" s="123">
        <v>531.36</v>
      </c>
    </row>
    <row r="50" spans="1:8" ht="15.75">
      <c r="A50" s="3" t="s">
        <v>63</v>
      </c>
      <c r="B50" s="189" t="s">
        <v>35</v>
      </c>
      <c r="C50" s="190"/>
      <c r="D50" s="124">
        <v>459.73</v>
      </c>
      <c r="E50" s="124">
        <v>0</v>
      </c>
      <c r="F50" s="124">
        <v>209.72</v>
      </c>
      <c r="G50" s="31">
        <v>620.21</v>
      </c>
      <c r="H50" s="124">
        <v>986.61</v>
      </c>
    </row>
    <row r="51" spans="1:8" s="27" customFormat="1" ht="15.75">
      <c r="A51" s="4" t="s">
        <v>64</v>
      </c>
      <c r="B51" s="191" t="s">
        <v>29</v>
      </c>
      <c r="C51" s="192"/>
      <c r="D51" s="126">
        <f>SUM(D49:D50)</f>
        <v>476.48</v>
      </c>
      <c r="E51" s="126">
        <f>SUM(E49:E50)</f>
        <v>0</v>
      </c>
      <c r="F51" s="126">
        <f>SUM(F49:F50)</f>
        <v>366.28999999999996</v>
      </c>
      <c r="G51" s="40">
        <f>SUM(G49:G50)</f>
        <v>699.26</v>
      </c>
      <c r="H51" s="148">
        <f>SUM(H49:H50)</f>
        <v>1517.97</v>
      </c>
    </row>
    <row r="52" spans="1:8" ht="15.75">
      <c r="A52" s="5" t="s">
        <v>65</v>
      </c>
      <c r="B52" s="24" t="s">
        <v>36</v>
      </c>
      <c r="C52" s="25" t="s">
        <v>34</v>
      </c>
      <c r="D52" s="123">
        <v>678.93</v>
      </c>
      <c r="E52" s="123">
        <v>461.43</v>
      </c>
      <c r="F52" s="123">
        <v>1962.05</v>
      </c>
      <c r="G52" s="30">
        <v>1604.19</v>
      </c>
      <c r="H52" s="123">
        <v>834.57</v>
      </c>
    </row>
    <row r="53" spans="1:8" ht="15.75">
      <c r="A53" s="3" t="s">
        <v>66</v>
      </c>
      <c r="B53" s="189" t="s">
        <v>35</v>
      </c>
      <c r="C53" s="190"/>
      <c r="D53" s="124">
        <v>5.01</v>
      </c>
      <c r="E53" s="124">
        <v>0.27</v>
      </c>
      <c r="F53" s="124">
        <v>148.41</v>
      </c>
      <c r="G53" s="31">
        <v>239.76</v>
      </c>
      <c r="H53" s="124">
        <v>20.17</v>
      </c>
    </row>
    <row r="54" spans="1:8" s="27" customFormat="1" ht="15.75">
      <c r="A54" s="4" t="s">
        <v>67</v>
      </c>
      <c r="B54" s="191" t="s">
        <v>29</v>
      </c>
      <c r="C54" s="192"/>
      <c r="D54" s="126">
        <f>SUM(D52:D53)</f>
        <v>683.9399999999999</v>
      </c>
      <c r="E54" s="126">
        <f>SUM(E52:E53)</f>
        <v>461.7</v>
      </c>
      <c r="F54" s="126">
        <f>SUM(F52:F53)</f>
        <v>2110.46</v>
      </c>
      <c r="G54" s="40">
        <f>SUM(G52:G53)</f>
        <v>1843.95</v>
      </c>
      <c r="H54" s="148">
        <f>SUM(H52:H53)</f>
        <v>854.74</v>
      </c>
    </row>
    <row r="55" spans="1:8" ht="15.75">
      <c r="A55" s="7">
        <v>11.4</v>
      </c>
      <c r="B55" s="188" t="s">
        <v>37</v>
      </c>
      <c r="C55" s="188"/>
      <c r="D55" s="127">
        <v>932.38</v>
      </c>
      <c r="E55" s="127">
        <v>700.5</v>
      </c>
      <c r="F55" s="127">
        <v>1796.35</v>
      </c>
      <c r="G55" s="33">
        <v>2813.69</v>
      </c>
      <c r="H55" s="127">
        <v>1805.22</v>
      </c>
    </row>
    <row r="56" spans="1:8" ht="15.75">
      <c r="A56" s="5" t="s">
        <v>68</v>
      </c>
      <c r="B56" s="24" t="s">
        <v>38</v>
      </c>
      <c r="C56" s="25" t="s">
        <v>39</v>
      </c>
      <c r="D56" s="123">
        <v>240.55</v>
      </c>
      <c r="E56" s="123">
        <v>0.88</v>
      </c>
      <c r="F56" s="123">
        <v>286.23</v>
      </c>
      <c r="G56" s="30">
        <v>522.25</v>
      </c>
      <c r="H56" s="123">
        <v>926.23</v>
      </c>
    </row>
    <row r="57" spans="1:8" ht="15.75">
      <c r="A57" s="3" t="s">
        <v>69</v>
      </c>
      <c r="B57" s="195" t="s">
        <v>40</v>
      </c>
      <c r="C57" s="196"/>
      <c r="D57" s="124">
        <v>0</v>
      </c>
      <c r="E57" s="124">
        <v>0</v>
      </c>
      <c r="F57" s="124">
        <v>0</v>
      </c>
      <c r="G57" s="31">
        <v>0</v>
      </c>
      <c r="H57" s="124">
        <v>29.73</v>
      </c>
    </row>
    <row r="58" spans="1:8" s="27" customFormat="1" ht="15.75">
      <c r="A58" s="4" t="s">
        <v>70</v>
      </c>
      <c r="B58" s="197" t="s">
        <v>29</v>
      </c>
      <c r="C58" s="198"/>
      <c r="D58" s="126">
        <f>SUM(D56:D57)</f>
        <v>240.55</v>
      </c>
      <c r="E58" s="126">
        <f>SUM(E56:E57)</f>
        <v>0.88</v>
      </c>
      <c r="F58" s="126">
        <f>SUM(F56:F57)</f>
        <v>286.23</v>
      </c>
      <c r="G58" s="40">
        <f>SUM(G56:G57)</f>
        <v>522.25</v>
      </c>
      <c r="H58" s="148">
        <f>SUM(H56:H57)</f>
        <v>955.96</v>
      </c>
    </row>
    <row r="59" spans="1:8" ht="15.75">
      <c r="A59" s="7">
        <v>11.6</v>
      </c>
      <c r="B59" s="188" t="s">
        <v>41</v>
      </c>
      <c r="C59" s="188"/>
      <c r="D59" s="127">
        <v>0</v>
      </c>
      <c r="E59" s="127">
        <v>0</v>
      </c>
      <c r="F59" s="127">
        <v>183.57</v>
      </c>
      <c r="G59" s="33">
        <v>0</v>
      </c>
      <c r="H59" s="127">
        <v>23.34</v>
      </c>
    </row>
    <row r="60" spans="1:8" ht="15.75">
      <c r="A60" s="7">
        <v>11.7</v>
      </c>
      <c r="B60" s="188" t="s">
        <v>42</v>
      </c>
      <c r="C60" s="188"/>
      <c r="D60" s="127">
        <v>223.48</v>
      </c>
      <c r="E60" s="127">
        <v>0</v>
      </c>
      <c r="F60" s="127">
        <v>439.67</v>
      </c>
      <c r="G60" s="33">
        <v>583.5</v>
      </c>
      <c r="H60" s="127">
        <v>157.51</v>
      </c>
    </row>
    <row r="61" spans="1:8" ht="15.75">
      <c r="A61" s="7">
        <v>11.8</v>
      </c>
      <c r="B61" s="188" t="s">
        <v>53</v>
      </c>
      <c r="C61" s="188"/>
      <c r="D61" s="127">
        <v>0</v>
      </c>
      <c r="E61" s="127">
        <v>0</v>
      </c>
      <c r="F61" s="127">
        <v>7.48</v>
      </c>
      <c r="G61" s="33">
        <v>0</v>
      </c>
      <c r="H61" s="127">
        <v>0</v>
      </c>
    </row>
    <row r="62" spans="1:8" ht="15.75">
      <c r="A62" s="7">
        <v>11.9</v>
      </c>
      <c r="B62" s="188" t="s">
        <v>43</v>
      </c>
      <c r="C62" s="188"/>
      <c r="D62" s="127">
        <v>124.68</v>
      </c>
      <c r="E62" s="127">
        <v>88.84</v>
      </c>
      <c r="F62" s="127">
        <v>206.71</v>
      </c>
      <c r="G62" s="33">
        <v>234.34</v>
      </c>
      <c r="H62" s="127">
        <v>249.31</v>
      </c>
    </row>
    <row r="63" spans="1:8" ht="15.75">
      <c r="A63" s="5">
        <v>12</v>
      </c>
      <c r="B63" s="193" t="s">
        <v>44</v>
      </c>
      <c r="C63" s="194"/>
      <c r="D63" s="134">
        <f>SUM(D64:D68)</f>
        <v>5881.900000000001</v>
      </c>
      <c r="E63" s="134">
        <f>SUM(E64:E68)</f>
        <v>5381.63</v>
      </c>
      <c r="F63" s="134">
        <f>SUM(F64:F68)</f>
        <v>8270.17</v>
      </c>
      <c r="G63" s="41">
        <f>SUM(G64:G68)</f>
        <v>10740.71</v>
      </c>
      <c r="H63" s="134">
        <f>SUM(H64:H68)</f>
        <v>7412.330000000001</v>
      </c>
    </row>
    <row r="64" spans="1:8" ht="15.75">
      <c r="A64" s="3">
        <v>12.1</v>
      </c>
      <c r="B64" s="186" t="s">
        <v>45</v>
      </c>
      <c r="C64" s="187"/>
      <c r="D64" s="124">
        <v>5102.43</v>
      </c>
      <c r="E64" s="124">
        <v>4772.8</v>
      </c>
      <c r="F64" s="124">
        <v>6509.18</v>
      </c>
      <c r="G64" s="31">
        <v>7881.32</v>
      </c>
      <c r="H64" s="124">
        <v>6465.81</v>
      </c>
    </row>
    <row r="65" spans="1:8" ht="15.75">
      <c r="A65" s="3">
        <v>12.2</v>
      </c>
      <c r="B65" s="186" t="s">
        <v>46</v>
      </c>
      <c r="C65" s="187"/>
      <c r="D65" s="124">
        <v>0</v>
      </c>
      <c r="E65" s="124">
        <v>0</v>
      </c>
      <c r="F65" s="124">
        <v>0</v>
      </c>
      <c r="G65" s="31">
        <v>252.79</v>
      </c>
      <c r="H65" s="124">
        <v>0</v>
      </c>
    </row>
    <row r="66" spans="1:8" ht="15.75">
      <c r="A66" s="3">
        <v>12.3</v>
      </c>
      <c r="B66" s="186" t="s">
        <v>47</v>
      </c>
      <c r="C66" s="187"/>
      <c r="D66" s="124">
        <v>26.87</v>
      </c>
      <c r="E66" s="124">
        <v>29.99</v>
      </c>
      <c r="F66" s="124">
        <v>5.62</v>
      </c>
      <c r="G66" s="31">
        <v>13.04</v>
      </c>
      <c r="H66" s="124">
        <v>36.59</v>
      </c>
    </row>
    <row r="67" spans="1:8" ht="15.75">
      <c r="A67" s="3">
        <v>12.4</v>
      </c>
      <c r="B67" s="186" t="s">
        <v>48</v>
      </c>
      <c r="C67" s="187"/>
      <c r="D67" s="124">
        <v>181.43</v>
      </c>
      <c r="E67" s="124">
        <v>190.6</v>
      </c>
      <c r="F67" s="124">
        <v>334.21</v>
      </c>
      <c r="G67" s="31">
        <v>466</v>
      </c>
      <c r="H67" s="124">
        <v>227.21</v>
      </c>
    </row>
    <row r="68" spans="1:8" ht="15.75">
      <c r="A68" s="3">
        <v>12.5</v>
      </c>
      <c r="B68" s="186" t="s">
        <v>49</v>
      </c>
      <c r="C68" s="187"/>
      <c r="D68" s="124">
        <v>571.17</v>
      </c>
      <c r="E68" s="124">
        <v>388.24</v>
      </c>
      <c r="F68" s="124">
        <v>1421.16</v>
      </c>
      <c r="G68" s="31">
        <v>2127.56</v>
      </c>
      <c r="H68" s="129">
        <v>682.72</v>
      </c>
    </row>
    <row r="69" spans="1:8" ht="15.75">
      <c r="A69" s="8">
        <v>13</v>
      </c>
      <c r="B69" s="188" t="s">
        <v>71</v>
      </c>
      <c r="C69" s="188"/>
      <c r="D69" s="135">
        <f>D44+D63</f>
        <v>10899.52</v>
      </c>
      <c r="E69" s="135">
        <f>E44+E63</f>
        <v>8808.76</v>
      </c>
      <c r="F69" s="135">
        <f>F44+F63</f>
        <v>16129.64</v>
      </c>
      <c r="G69" s="39">
        <f>G44+G63</f>
        <v>20924.449999999997</v>
      </c>
      <c r="H69" s="135">
        <f>H44+H63</f>
        <v>17916.47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5511811023622047" right="0.17" top="0.984251968503937" bottom="0.8661417322834646" header="0.5118110236220472" footer="0.5118110236220472"/>
  <pageSetup horizontalDpi="600" verticalDpi="600" orientation="portrait" paperSize="9" scale="98" r:id="rId2"/>
  <headerFooter alignWithMargins="0">
    <oddFooter>&amp;C&amp;P</oddFooter>
  </headerFooter>
  <rowBreaks count="1" manualBreakCount="1">
    <brk id="42" max="7" man="1"/>
  </rowBreaks>
  <colBreaks count="1" manualBreakCount="1">
    <brk id="5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5" zoomScaleNormal="80" zoomScaleSheetLayoutView="75" zoomScalePageLayoutView="0" workbookViewId="0" topLeftCell="A1">
      <selection activeCell="E5" sqref="E5:E69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5" width="17.140625" style="10" customWidth="1"/>
    <col min="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91</v>
      </c>
      <c r="C3" s="45" t="s">
        <v>187</v>
      </c>
      <c r="D3" s="9"/>
      <c r="E3" s="9"/>
    </row>
    <row r="4" spans="1:5" s="12" customFormat="1" ht="30">
      <c r="A4" s="2" t="s">
        <v>10</v>
      </c>
      <c r="B4" s="215" t="s">
        <v>54</v>
      </c>
      <c r="C4" s="215"/>
      <c r="D4" s="2" t="s">
        <v>102</v>
      </c>
      <c r="E4" s="2" t="s">
        <v>104</v>
      </c>
    </row>
    <row r="5" spans="1:5" ht="15" customHeight="1">
      <c r="A5" s="26" t="s">
        <v>11</v>
      </c>
      <c r="B5" s="16" t="s">
        <v>50</v>
      </c>
      <c r="C5" s="17" t="s">
        <v>2</v>
      </c>
      <c r="D5" s="121">
        <v>8050.42</v>
      </c>
      <c r="E5" s="28">
        <v>11230.39</v>
      </c>
    </row>
    <row r="6" spans="1:5" ht="15.75">
      <c r="A6" s="3">
        <v>1.2</v>
      </c>
      <c r="B6" s="16"/>
      <c r="C6" s="17" t="s">
        <v>3</v>
      </c>
      <c r="D6" s="121">
        <v>8050.42</v>
      </c>
      <c r="E6" s="28">
        <v>11230.39</v>
      </c>
    </row>
    <row r="7" spans="1:5" ht="15.75">
      <c r="A7" s="3">
        <v>1.3</v>
      </c>
      <c r="B7" s="18"/>
      <c r="C7" s="17" t="s">
        <v>4</v>
      </c>
      <c r="D7" s="121">
        <v>9659.34</v>
      </c>
      <c r="E7" s="28">
        <v>12654.94</v>
      </c>
    </row>
    <row r="8" spans="1:5" ht="15.75">
      <c r="A8" s="3">
        <v>1.4</v>
      </c>
      <c r="B8" s="18"/>
      <c r="C8" s="17" t="s">
        <v>5</v>
      </c>
      <c r="D8" s="121">
        <v>15256.63</v>
      </c>
      <c r="E8" s="28">
        <v>18323.05</v>
      </c>
    </row>
    <row r="9" spans="1:5" ht="15.75">
      <c r="A9" s="3">
        <v>1.5</v>
      </c>
      <c r="B9" s="18"/>
      <c r="C9" s="17" t="s">
        <v>6</v>
      </c>
      <c r="D9" s="121">
        <v>11500.4</v>
      </c>
      <c r="E9" s="28">
        <v>15417.57</v>
      </c>
    </row>
    <row r="10" spans="1:5" ht="15.75">
      <c r="A10" s="3">
        <v>1.6</v>
      </c>
      <c r="B10" s="18"/>
      <c r="C10" s="17" t="s">
        <v>7</v>
      </c>
      <c r="D10" s="121">
        <v>17097.68</v>
      </c>
      <c r="E10" s="29">
        <v>21085.69</v>
      </c>
    </row>
    <row r="11" spans="1:5" ht="15.75">
      <c r="A11" s="4">
        <v>1.7</v>
      </c>
      <c r="B11" s="19"/>
      <c r="C11" s="20" t="s">
        <v>12</v>
      </c>
      <c r="D11" s="122">
        <v>17097.68</v>
      </c>
      <c r="E11" s="152">
        <v>21631.57</v>
      </c>
    </row>
    <row r="12" spans="1:5" ht="15.75">
      <c r="A12" s="5">
        <v>2.1</v>
      </c>
      <c r="B12" s="14" t="s">
        <v>51</v>
      </c>
      <c r="C12" s="15" t="s">
        <v>2</v>
      </c>
      <c r="D12" s="123">
        <v>681.58</v>
      </c>
      <c r="E12" s="30">
        <v>958.93</v>
      </c>
    </row>
    <row r="13" spans="1:5" ht="15" customHeight="1">
      <c r="A13" s="3">
        <v>2.2</v>
      </c>
      <c r="B13" s="16"/>
      <c r="C13" s="17" t="s">
        <v>3</v>
      </c>
      <c r="D13" s="124">
        <v>681.58</v>
      </c>
      <c r="E13" s="31">
        <v>958.93</v>
      </c>
    </row>
    <row r="14" spans="1:5" ht="15.75">
      <c r="A14" s="3">
        <v>2.3</v>
      </c>
      <c r="B14" s="43"/>
      <c r="C14" s="17" t="s">
        <v>4</v>
      </c>
      <c r="D14" s="124">
        <v>831.67</v>
      </c>
      <c r="E14" s="31">
        <v>1080.33</v>
      </c>
    </row>
    <row r="15" spans="1:5" ht="15.75">
      <c r="A15" s="3">
        <v>2.4</v>
      </c>
      <c r="B15" s="44"/>
      <c r="C15" s="17" t="s">
        <v>5</v>
      </c>
      <c r="D15" s="124">
        <v>1312.38</v>
      </c>
      <c r="E15" s="31">
        <v>1565.7</v>
      </c>
    </row>
    <row r="16" spans="1:5" ht="15.75">
      <c r="A16" s="3">
        <v>2.5</v>
      </c>
      <c r="B16" s="44"/>
      <c r="C16" s="17" t="s">
        <v>6</v>
      </c>
      <c r="D16" s="124">
        <v>1030.65</v>
      </c>
      <c r="E16" s="31">
        <v>1321.08</v>
      </c>
    </row>
    <row r="17" spans="1:5" ht="15.75">
      <c r="A17" s="3">
        <v>2.6</v>
      </c>
      <c r="B17" s="44"/>
      <c r="C17" s="17" t="s">
        <v>7</v>
      </c>
      <c r="D17" s="124">
        <v>1511.37</v>
      </c>
      <c r="E17" s="32">
        <v>1806.45</v>
      </c>
    </row>
    <row r="18" spans="1:5" ht="15.75">
      <c r="A18" s="3">
        <v>2.7</v>
      </c>
      <c r="B18" s="18"/>
      <c r="C18" s="21" t="s">
        <v>12</v>
      </c>
      <c r="D18" s="125">
        <v>1511.37</v>
      </c>
      <c r="E18" s="153">
        <v>1853.38</v>
      </c>
    </row>
    <row r="19" spans="1:5" ht="15.75">
      <c r="A19" s="4">
        <v>2.8</v>
      </c>
      <c r="B19" s="22"/>
      <c r="C19" s="23" t="s">
        <v>8</v>
      </c>
      <c r="D19" s="126">
        <v>1662.51</v>
      </c>
      <c r="E19" s="154">
        <v>2038.72</v>
      </c>
    </row>
    <row r="20" spans="1:5" ht="15.75">
      <c r="A20" s="7">
        <v>3</v>
      </c>
      <c r="B20" s="201" t="s">
        <v>13</v>
      </c>
      <c r="C20" s="201"/>
      <c r="D20" s="127">
        <v>21413.14</v>
      </c>
      <c r="E20" s="33">
        <v>18964.63</v>
      </c>
    </row>
    <row r="21" spans="1:5" ht="15.75">
      <c r="A21" s="7">
        <v>4</v>
      </c>
      <c r="B21" s="201" t="s">
        <v>14</v>
      </c>
      <c r="C21" s="214"/>
      <c r="D21" s="127">
        <v>976</v>
      </c>
      <c r="E21" s="33">
        <v>957.03</v>
      </c>
    </row>
    <row r="22" spans="1:5" ht="15.75">
      <c r="A22" s="5">
        <v>5</v>
      </c>
      <c r="B22" s="193" t="s">
        <v>15</v>
      </c>
      <c r="C22" s="194"/>
      <c r="D22" s="128"/>
      <c r="E22" s="34"/>
    </row>
    <row r="23" spans="1:5" ht="15.75">
      <c r="A23" s="3">
        <v>5.1</v>
      </c>
      <c r="B23" s="208" t="s">
        <v>16</v>
      </c>
      <c r="C23" s="209"/>
      <c r="D23" s="124">
        <v>92.06</v>
      </c>
      <c r="E23" s="31">
        <v>111.46</v>
      </c>
    </row>
    <row r="24" spans="1:5" ht="15.75">
      <c r="A24" s="3">
        <v>5.2</v>
      </c>
      <c r="B24" s="208" t="s">
        <v>17</v>
      </c>
      <c r="C24" s="209"/>
      <c r="D24" s="124">
        <v>43.49</v>
      </c>
      <c r="E24" s="31">
        <v>61.97</v>
      </c>
    </row>
    <row r="25" spans="1:5" ht="15.75">
      <c r="A25" s="3">
        <v>5.3</v>
      </c>
      <c r="B25" s="208" t="s">
        <v>18</v>
      </c>
      <c r="C25" s="209"/>
      <c r="D25" s="124">
        <v>0.25</v>
      </c>
      <c r="E25" s="31">
        <v>0</v>
      </c>
    </row>
    <row r="26" spans="1:5" ht="15.75">
      <c r="A26" s="3">
        <v>5.4</v>
      </c>
      <c r="B26" s="208" t="s">
        <v>19</v>
      </c>
      <c r="C26" s="209"/>
      <c r="D26" s="124">
        <v>353.23</v>
      </c>
      <c r="E26" s="31">
        <v>382.04</v>
      </c>
    </row>
    <row r="27" spans="1:5" ht="15.75">
      <c r="A27" s="4">
        <v>5.5</v>
      </c>
      <c r="B27" s="204" t="s">
        <v>20</v>
      </c>
      <c r="C27" s="205"/>
      <c r="D27" s="129">
        <v>29.06</v>
      </c>
      <c r="E27" s="35">
        <v>28.71</v>
      </c>
    </row>
    <row r="28" spans="1:5" ht="15.75">
      <c r="A28" s="5">
        <v>6</v>
      </c>
      <c r="B28" s="193" t="s">
        <v>21</v>
      </c>
      <c r="C28" s="194"/>
      <c r="D28" s="123"/>
      <c r="E28" s="30"/>
    </row>
    <row r="29" spans="1:5" ht="15.75">
      <c r="A29" s="3">
        <v>6.1</v>
      </c>
      <c r="B29" s="208" t="s">
        <v>16</v>
      </c>
      <c r="C29" s="209"/>
      <c r="D29" s="124">
        <v>28.77</v>
      </c>
      <c r="E29" s="31">
        <v>24.23</v>
      </c>
    </row>
    <row r="30" spans="1:5" ht="15.75">
      <c r="A30" s="3">
        <v>6.2</v>
      </c>
      <c r="B30" s="208" t="s">
        <v>17</v>
      </c>
      <c r="C30" s="209"/>
      <c r="D30" s="124">
        <v>13.68</v>
      </c>
      <c r="E30" s="31">
        <v>14.55</v>
      </c>
    </row>
    <row r="31" spans="1:5" ht="15.75">
      <c r="A31" s="3">
        <v>6.3</v>
      </c>
      <c r="B31" s="208" t="s">
        <v>18</v>
      </c>
      <c r="C31" s="209"/>
      <c r="D31" s="124">
        <v>100</v>
      </c>
      <c r="E31" s="31">
        <v>0</v>
      </c>
    </row>
    <row r="32" spans="1:5" ht="15.75">
      <c r="A32" s="3">
        <v>6.4</v>
      </c>
      <c r="B32" s="208" t="s">
        <v>22</v>
      </c>
      <c r="C32" s="209"/>
      <c r="D32" s="124">
        <v>9.03</v>
      </c>
      <c r="E32" s="31">
        <v>11.07</v>
      </c>
    </row>
    <row r="33" spans="1:5" ht="15.75">
      <c r="A33" s="3">
        <v>6.5</v>
      </c>
      <c r="B33" s="208" t="s">
        <v>20</v>
      </c>
      <c r="C33" s="209"/>
      <c r="D33" s="124">
        <v>20</v>
      </c>
      <c r="E33" s="31">
        <v>36.82</v>
      </c>
    </row>
    <row r="34" spans="1:5" ht="15.75">
      <c r="A34" s="7">
        <v>7</v>
      </c>
      <c r="B34" s="212" t="s">
        <v>52</v>
      </c>
      <c r="C34" s="213"/>
      <c r="D34" s="127">
        <v>1836.06</v>
      </c>
      <c r="E34" s="33">
        <v>1617.89</v>
      </c>
    </row>
    <row r="35" spans="1:5" ht="15.75">
      <c r="A35" s="5">
        <v>8.1</v>
      </c>
      <c r="B35" s="210" t="s">
        <v>23</v>
      </c>
      <c r="C35" s="211"/>
      <c r="D35" s="130">
        <v>15</v>
      </c>
      <c r="E35" s="36">
        <v>70</v>
      </c>
    </row>
    <row r="36" spans="1:5" ht="15" customHeight="1">
      <c r="A36" s="4">
        <v>8.2</v>
      </c>
      <c r="B36" s="204" t="s">
        <v>24</v>
      </c>
      <c r="C36" s="205"/>
      <c r="D36" s="131">
        <v>4</v>
      </c>
      <c r="E36" s="37">
        <v>21</v>
      </c>
    </row>
    <row r="37" spans="1:5" ht="15.75">
      <c r="A37" s="4">
        <v>9</v>
      </c>
      <c r="B37" s="204" t="s">
        <v>25</v>
      </c>
      <c r="C37" s="205"/>
      <c r="D37" s="129">
        <v>10.81</v>
      </c>
      <c r="E37" s="35">
        <v>11.12</v>
      </c>
    </row>
    <row r="38" spans="1:5" ht="16.5" customHeight="1">
      <c r="A38" s="6">
        <v>10</v>
      </c>
      <c r="B38" s="206" t="s">
        <v>79</v>
      </c>
      <c r="C38" s="207"/>
      <c r="D38" s="123"/>
      <c r="E38" s="30"/>
    </row>
    <row r="39" spans="1:5" ht="15.75">
      <c r="A39" s="3">
        <v>10.1</v>
      </c>
      <c r="B39" s="189" t="s">
        <v>28</v>
      </c>
      <c r="C39" s="190"/>
      <c r="D39" s="124">
        <v>197.47</v>
      </c>
      <c r="E39" s="31">
        <v>260.75</v>
      </c>
    </row>
    <row r="40" spans="1:5" ht="15.75">
      <c r="A40" s="3">
        <v>10.2</v>
      </c>
      <c r="B40" s="189" t="s">
        <v>27</v>
      </c>
      <c r="C40" s="190"/>
      <c r="D40" s="124">
        <v>0</v>
      </c>
      <c r="E40" s="31">
        <v>9.55</v>
      </c>
    </row>
    <row r="41" spans="1:5" ht="15.75">
      <c r="A41" s="3">
        <v>10.3</v>
      </c>
      <c r="B41" s="189" t="s">
        <v>26</v>
      </c>
      <c r="C41" s="190"/>
      <c r="D41" s="124">
        <f>D42-D39-D40</f>
        <v>155.76000000000002</v>
      </c>
      <c r="E41" s="31">
        <v>111.74</v>
      </c>
    </row>
    <row r="42" spans="1:5" ht="15.75">
      <c r="A42" s="4">
        <v>10.4</v>
      </c>
      <c r="B42" s="199" t="s">
        <v>29</v>
      </c>
      <c r="C42" s="200"/>
      <c r="D42" s="129">
        <f>D26</f>
        <v>353.23</v>
      </c>
      <c r="E42" s="38">
        <f>E39+E40+E41</f>
        <v>382.04</v>
      </c>
    </row>
    <row r="43" spans="1:5" ht="32.25" customHeight="1">
      <c r="A43" s="13" t="s">
        <v>30</v>
      </c>
      <c r="B43" s="202" t="s">
        <v>141</v>
      </c>
      <c r="C43" s="203"/>
      <c r="D43" s="132"/>
      <c r="E43" s="142"/>
    </row>
    <row r="44" spans="1:5" ht="15.75">
      <c r="A44" s="7">
        <v>11</v>
      </c>
      <c r="B44" s="201" t="s">
        <v>31</v>
      </c>
      <c r="C44" s="201"/>
      <c r="D44" s="133">
        <f>D48+D51+D54+D55+D58+D59+D60+D61+D62</f>
        <v>9523.22</v>
      </c>
      <c r="E44" s="143">
        <f>E48+E51+E54+E55+E58+E59+E60+E61+E62</f>
        <v>13658.97</v>
      </c>
    </row>
    <row r="45" spans="1:5" ht="15.75">
      <c r="A45" s="5" t="s">
        <v>58</v>
      </c>
      <c r="B45" s="24" t="s">
        <v>32</v>
      </c>
      <c r="C45" s="25" t="s">
        <v>28</v>
      </c>
      <c r="D45" s="123">
        <v>1841.06</v>
      </c>
      <c r="E45" s="30">
        <v>2762.64</v>
      </c>
    </row>
    <row r="46" spans="1:5" ht="15.75">
      <c r="A46" s="3" t="s">
        <v>59</v>
      </c>
      <c r="B46" s="189" t="s">
        <v>27</v>
      </c>
      <c r="C46" s="190"/>
      <c r="D46" s="124">
        <v>0</v>
      </c>
      <c r="E46" s="31">
        <v>129.72</v>
      </c>
    </row>
    <row r="47" spans="1:5" ht="15.75">
      <c r="A47" s="3" t="s">
        <v>60</v>
      </c>
      <c r="B47" s="189" t="s">
        <v>26</v>
      </c>
      <c r="C47" s="190"/>
      <c r="D47" s="124">
        <v>1348.18</v>
      </c>
      <c r="E47" s="31">
        <v>1337.26</v>
      </c>
    </row>
    <row r="48" spans="1:5" s="27" customFormat="1" ht="15.75">
      <c r="A48" s="4" t="s">
        <v>61</v>
      </c>
      <c r="B48" s="191" t="s">
        <v>29</v>
      </c>
      <c r="C48" s="192"/>
      <c r="D48" s="126">
        <f>SUM(D45:D47)</f>
        <v>3189.24</v>
      </c>
      <c r="E48" s="40">
        <f>SUM(E45:E47)</f>
        <v>4229.62</v>
      </c>
    </row>
    <row r="49" spans="1:5" ht="15.75">
      <c r="A49" s="5" t="s">
        <v>62</v>
      </c>
      <c r="B49" s="24" t="s">
        <v>33</v>
      </c>
      <c r="C49" s="25" t="s">
        <v>34</v>
      </c>
      <c r="D49" s="123">
        <v>0</v>
      </c>
      <c r="E49" s="30">
        <v>42.88</v>
      </c>
    </row>
    <row r="50" spans="1:5" ht="15.75">
      <c r="A50" s="3" t="s">
        <v>63</v>
      </c>
      <c r="B50" s="189" t="s">
        <v>35</v>
      </c>
      <c r="C50" s="190"/>
      <c r="D50" s="124">
        <v>581.16</v>
      </c>
      <c r="E50" s="31">
        <v>1014.21</v>
      </c>
    </row>
    <row r="51" spans="1:5" s="27" customFormat="1" ht="15.75">
      <c r="A51" s="4" t="s">
        <v>64</v>
      </c>
      <c r="B51" s="191" t="s">
        <v>29</v>
      </c>
      <c r="C51" s="192"/>
      <c r="D51" s="126">
        <f>SUM(D49:D50)</f>
        <v>581.16</v>
      </c>
      <c r="E51" s="40">
        <f>SUM(E49:E50)</f>
        <v>1057.0900000000001</v>
      </c>
    </row>
    <row r="52" spans="1:5" ht="15.75">
      <c r="A52" s="5" t="s">
        <v>65</v>
      </c>
      <c r="B52" s="24" t="s">
        <v>36</v>
      </c>
      <c r="C52" s="25" t="s">
        <v>34</v>
      </c>
      <c r="D52" s="123">
        <v>1323.05</v>
      </c>
      <c r="E52" s="30">
        <v>2531.36</v>
      </c>
    </row>
    <row r="53" spans="1:5" ht="15.75">
      <c r="A53" s="3" t="s">
        <v>66</v>
      </c>
      <c r="B53" s="189" t="s">
        <v>35</v>
      </c>
      <c r="C53" s="190"/>
      <c r="D53" s="124">
        <v>133.56</v>
      </c>
      <c r="E53" s="31">
        <v>69.51</v>
      </c>
    </row>
    <row r="54" spans="1:5" s="27" customFormat="1" ht="15.75">
      <c r="A54" s="4" t="s">
        <v>67</v>
      </c>
      <c r="B54" s="191" t="s">
        <v>29</v>
      </c>
      <c r="C54" s="192"/>
      <c r="D54" s="126">
        <f>SUM(D52:D53)</f>
        <v>1456.61</v>
      </c>
      <c r="E54" s="40">
        <f>SUM(E52:E53)</f>
        <v>2600.8700000000003</v>
      </c>
    </row>
    <row r="55" spans="1:5" ht="15.75">
      <c r="A55" s="7">
        <v>11.4</v>
      </c>
      <c r="B55" s="188" t="s">
        <v>37</v>
      </c>
      <c r="C55" s="188"/>
      <c r="D55" s="127">
        <v>2648.46</v>
      </c>
      <c r="E55" s="33">
        <v>2700.26</v>
      </c>
    </row>
    <row r="56" spans="1:5" ht="15.75">
      <c r="A56" s="5" t="s">
        <v>68</v>
      </c>
      <c r="B56" s="24" t="s">
        <v>38</v>
      </c>
      <c r="C56" s="25" t="s">
        <v>39</v>
      </c>
      <c r="D56" s="123">
        <v>594.92</v>
      </c>
      <c r="E56" s="30">
        <v>902.01</v>
      </c>
    </row>
    <row r="57" spans="1:5" ht="15.75">
      <c r="A57" s="3" t="s">
        <v>69</v>
      </c>
      <c r="B57" s="195" t="s">
        <v>40</v>
      </c>
      <c r="C57" s="196"/>
      <c r="D57" s="124">
        <v>24.9</v>
      </c>
      <c r="E57" s="31">
        <v>0</v>
      </c>
    </row>
    <row r="58" spans="1:5" s="27" customFormat="1" ht="15.75">
      <c r="A58" s="4" t="s">
        <v>70</v>
      </c>
      <c r="B58" s="197" t="s">
        <v>29</v>
      </c>
      <c r="C58" s="198"/>
      <c r="D58" s="126">
        <f>SUM(D56:D57)</f>
        <v>619.8199999999999</v>
      </c>
      <c r="E58" s="40">
        <f>SUM(E56:E57)</f>
        <v>902.01</v>
      </c>
    </row>
    <row r="59" spans="1:5" ht="15.75">
      <c r="A59" s="7">
        <v>11.6</v>
      </c>
      <c r="B59" s="188" t="s">
        <v>41</v>
      </c>
      <c r="C59" s="188"/>
      <c r="D59" s="127">
        <v>0</v>
      </c>
      <c r="E59" s="33">
        <v>0.56</v>
      </c>
    </row>
    <row r="60" spans="1:5" ht="15.75">
      <c r="A60" s="7">
        <v>11.7</v>
      </c>
      <c r="B60" s="188" t="s">
        <v>42</v>
      </c>
      <c r="C60" s="188"/>
      <c r="D60" s="127">
        <v>795.14</v>
      </c>
      <c r="E60" s="33">
        <v>1838.37</v>
      </c>
    </row>
    <row r="61" spans="1:5" ht="15.75">
      <c r="A61" s="7">
        <v>11.8</v>
      </c>
      <c r="B61" s="188" t="s">
        <v>53</v>
      </c>
      <c r="C61" s="188"/>
      <c r="D61" s="127">
        <v>0</v>
      </c>
      <c r="E61" s="33">
        <v>0</v>
      </c>
    </row>
    <row r="62" spans="1:5" ht="15.75">
      <c r="A62" s="7">
        <v>11.9</v>
      </c>
      <c r="B62" s="188" t="s">
        <v>43</v>
      </c>
      <c r="C62" s="188"/>
      <c r="D62" s="127">
        <v>232.79</v>
      </c>
      <c r="E62" s="33">
        <v>330.19</v>
      </c>
    </row>
    <row r="63" spans="1:5" ht="15.75">
      <c r="A63" s="5">
        <v>12</v>
      </c>
      <c r="B63" s="193" t="s">
        <v>44</v>
      </c>
      <c r="C63" s="194"/>
      <c r="D63" s="134">
        <f>SUM(D64:D68)</f>
        <v>7574.46</v>
      </c>
      <c r="E63" s="41">
        <f>SUM(E64:E68)</f>
        <v>7426.72</v>
      </c>
    </row>
    <row r="64" spans="1:5" ht="15.75">
      <c r="A64" s="3">
        <v>12.1</v>
      </c>
      <c r="B64" s="186" t="s">
        <v>45</v>
      </c>
      <c r="C64" s="187"/>
      <c r="D64" s="124">
        <v>5597.29</v>
      </c>
      <c r="E64" s="31">
        <v>5668.12</v>
      </c>
    </row>
    <row r="65" spans="1:5" ht="15.75">
      <c r="A65" s="3">
        <v>12.2</v>
      </c>
      <c r="B65" s="186" t="s">
        <v>46</v>
      </c>
      <c r="C65" s="187"/>
      <c r="D65" s="124">
        <v>0</v>
      </c>
      <c r="E65" s="31">
        <v>0</v>
      </c>
    </row>
    <row r="66" spans="1:5" ht="15.75">
      <c r="A66" s="3">
        <v>12.3</v>
      </c>
      <c r="B66" s="186" t="s">
        <v>47</v>
      </c>
      <c r="C66" s="187"/>
      <c r="D66" s="124">
        <v>6.29</v>
      </c>
      <c r="E66" s="31">
        <v>10.24</v>
      </c>
    </row>
    <row r="67" spans="1:5" ht="15.75">
      <c r="A67" s="3">
        <v>12.4</v>
      </c>
      <c r="B67" s="186" t="s">
        <v>48</v>
      </c>
      <c r="C67" s="187"/>
      <c r="D67" s="124">
        <v>361.95</v>
      </c>
      <c r="E67" s="31">
        <v>323.81</v>
      </c>
    </row>
    <row r="68" spans="1:5" ht="15.75">
      <c r="A68" s="3">
        <v>12.5</v>
      </c>
      <c r="B68" s="186" t="s">
        <v>49</v>
      </c>
      <c r="C68" s="187"/>
      <c r="D68" s="124">
        <v>1608.93</v>
      </c>
      <c r="E68" s="31">
        <v>1424.55</v>
      </c>
    </row>
    <row r="69" spans="1:5" ht="15.75">
      <c r="A69" s="8">
        <v>13</v>
      </c>
      <c r="B69" s="188" t="s">
        <v>71</v>
      </c>
      <c r="C69" s="188"/>
      <c r="D69" s="135">
        <f>D44+D63</f>
        <v>17097.68</v>
      </c>
      <c r="E69" s="39">
        <f>E44+E63</f>
        <v>21085.69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E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75" zoomScaleNormal="80" zoomScaleSheetLayoutView="75" zoomScalePageLayoutView="0" workbookViewId="0" topLeftCell="A1">
      <selection activeCell="K5" sqref="K5:K69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6" width="12.00390625" style="10" customWidth="1"/>
    <col min="7" max="7" width="13.140625" style="11" customWidth="1"/>
    <col min="8" max="8" width="12.140625" style="11" customWidth="1"/>
    <col min="9" max="9" width="13.7109375" style="11" customWidth="1"/>
    <col min="10" max="10" width="12.8515625" style="11" customWidth="1"/>
    <col min="11" max="11" width="15.00390625" style="11" customWidth="1"/>
    <col min="12" max="16384" width="9.140625" style="11" customWidth="1"/>
  </cols>
  <sheetData>
    <row r="1" spans="1:6" ht="21" customHeight="1">
      <c r="A1" s="1" t="s">
        <v>0</v>
      </c>
      <c r="D1" s="9"/>
      <c r="E1" s="9"/>
      <c r="F1" s="9"/>
    </row>
    <row r="2" spans="1:6" ht="32.25" customHeight="1">
      <c r="A2" s="216" t="s">
        <v>55</v>
      </c>
      <c r="B2" s="216"/>
      <c r="C2" s="216"/>
      <c r="D2" s="216"/>
      <c r="E2" s="216"/>
      <c r="F2" s="216"/>
    </row>
    <row r="3" spans="1:6" ht="15">
      <c r="A3" s="1" t="s">
        <v>95</v>
      </c>
      <c r="C3" s="45" t="s">
        <v>187</v>
      </c>
      <c r="D3" s="9"/>
      <c r="E3" s="9"/>
      <c r="F3" s="9"/>
    </row>
    <row r="4" spans="1:11" s="12" customFormat="1" ht="30">
      <c r="A4" s="2" t="s">
        <v>10</v>
      </c>
      <c r="B4" s="215" t="s">
        <v>54</v>
      </c>
      <c r="C4" s="215"/>
      <c r="D4" s="2" t="s">
        <v>92</v>
      </c>
      <c r="E4" s="2" t="s">
        <v>86</v>
      </c>
      <c r="F4" s="2" t="s">
        <v>93</v>
      </c>
      <c r="G4" s="2" t="s">
        <v>94</v>
      </c>
      <c r="H4" s="2" t="s">
        <v>102</v>
      </c>
      <c r="I4" s="2" t="s">
        <v>57</v>
      </c>
      <c r="J4" s="2" t="s">
        <v>104</v>
      </c>
      <c r="K4" s="2" t="s">
        <v>107</v>
      </c>
    </row>
    <row r="5" spans="1:11" ht="15" customHeight="1">
      <c r="A5" s="26" t="s">
        <v>11</v>
      </c>
      <c r="B5" s="16" t="s">
        <v>50</v>
      </c>
      <c r="C5" s="17" t="s">
        <v>2</v>
      </c>
      <c r="D5" s="121">
        <v>6040.76</v>
      </c>
      <c r="E5" s="121">
        <v>8827.07</v>
      </c>
      <c r="F5" s="28">
        <v>11477.4</v>
      </c>
      <c r="G5" s="121">
        <v>10258.84</v>
      </c>
      <c r="H5" s="121">
        <v>6266.08</v>
      </c>
      <c r="I5" s="121">
        <v>7857.22</v>
      </c>
      <c r="J5" s="28">
        <v>8093.97</v>
      </c>
      <c r="K5" s="121">
        <v>10414.74</v>
      </c>
    </row>
    <row r="6" spans="1:11" ht="15.75">
      <c r="A6" s="3">
        <v>1.2</v>
      </c>
      <c r="B6" s="16"/>
      <c r="C6" s="17" t="s">
        <v>3</v>
      </c>
      <c r="D6" s="121">
        <v>6048.66</v>
      </c>
      <c r="E6" s="121">
        <v>8827.07</v>
      </c>
      <c r="F6" s="28">
        <v>11477.4</v>
      </c>
      <c r="G6" s="121">
        <v>10258.84</v>
      </c>
      <c r="H6" s="121">
        <f>H5</f>
        <v>6266.08</v>
      </c>
      <c r="I6" s="121">
        <v>7924.47</v>
      </c>
      <c r="J6" s="28">
        <v>8745.44</v>
      </c>
      <c r="K6" s="121">
        <v>10576.96</v>
      </c>
    </row>
    <row r="7" spans="1:11" ht="15.75">
      <c r="A7" s="3">
        <v>1.3</v>
      </c>
      <c r="B7" s="18"/>
      <c r="C7" s="17" t="s">
        <v>4</v>
      </c>
      <c r="D7" s="121">
        <v>6901.68</v>
      </c>
      <c r="E7" s="121">
        <v>9617.28</v>
      </c>
      <c r="F7" s="28">
        <v>12931.04</v>
      </c>
      <c r="G7" s="121">
        <v>12538</v>
      </c>
      <c r="H7" s="121">
        <v>8135.74</v>
      </c>
      <c r="I7" s="121">
        <v>10630.73</v>
      </c>
      <c r="J7" s="28">
        <v>9948.33</v>
      </c>
      <c r="K7" s="121">
        <v>10992.46</v>
      </c>
    </row>
    <row r="8" spans="1:11" ht="15.75">
      <c r="A8" s="3">
        <v>1.4</v>
      </c>
      <c r="B8" s="18"/>
      <c r="C8" s="17" t="s">
        <v>5</v>
      </c>
      <c r="D8" s="121">
        <v>9021.43</v>
      </c>
      <c r="E8" s="121">
        <v>15599.76</v>
      </c>
      <c r="F8" s="28">
        <v>16820.32</v>
      </c>
      <c r="G8" s="121">
        <v>23051.11</v>
      </c>
      <c r="H8" s="121">
        <v>15285.57</v>
      </c>
      <c r="I8" s="121">
        <v>15798.61</v>
      </c>
      <c r="J8" s="28">
        <v>18531.32</v>
      </c>
      <c r="K8" s="121">
        <v>16089.83</v>
      </c>
    </row>
    <row r="9" spans="1:11" ht="15.75">
      <c r="A9" s="3">
        <v>1.5</v>
      </c>
      <c r="B9" s="18"/>
      <c r="C9" s="17" t="s">
        <v>6</v>
      </c>
      <c r="D9" s="121">
        <v>11390.26</v>
      </c>
      <c r="E9" s="121">
        <v>11947.56</v>
      </c>
      <c r="F9" s="28">
        <v>15194.27</v>
      </c>
      <c r="G9" s="121">
        <v>16994.42</v>
      </c>
      <c r="H9" s="121">
        <v>10556.09</v>
      </c>
      <c r="I9" s="121">
        <v>14091.96</v>
      </c>
      <c r="J9" s="28">
        <v>13977.3</v>
      </c>
      <c r="K9" s="121">
        <v>16381.99</v>
      </c>
    </row>
    <row r="10" spans="1:11" ht="15.75">
      <c r="A10" s="3">
        <v>1.6</v>
      </c>
      <c r="B10" s="18"/>
      <c r="C10" s="17" t="s">
        <v>7</v>
      </c>
      <c r="D10" s="121">
        <v>13510</v>
      </c>
      <c r="E10" s="121">
        <v>17930.04</v>
      </c>
      <c r="F10" s="29">
        <v>19083.55</v>
      </c>
      <c r="G10" s="144">
        <v>27507.54</v>
      </c>
      <c r="H10" s="121">
        <v>17705.93</v>
      </c>
      <c r="I10" s="121">
        <v>19259.84</v>
      </c>
      <c r="J10" s="29">
        <v>22560.3</v>
      </c>
      <c r="K10" s="144">
        <v>21479.37</v>
      </c>
    </row>
    <row r="11" spans="1:11" ht="15.75">
      <c r="A11" s="4">
        <v>1.7</v>
      </c>
      <c r="B11" s="19"/>
      <c r="C11" s="20" t="s">
        <v>12</v>
      </c>
      <c r="D11" s="122">
        <v>13510</v>
      </c>
      <c r="E11" s="122">
        <v>17930.04</v>
      </c>
      <c r="F11" s="138">
        <v>19083.55</v>
      </c>
      <c r="G11" s="149">
        <v>27513.81</v>
      </c>
      <c r="H11" s="122">
        <v>17806.8</v>
      </c>
      <c r="I11" s="122">
        <v>19497.66</v>
      </c>
      <c r="J11" s="152">
        <v>22961.17</v>
      </c>
      <c r="K11" s="145">
        <v>21479.37</v>
      </c>
    </row>
    <row r="12" spans="1:11" ht="15.75">
      <c r="A12" s="5">
        <v>2.1</v>
      </c>
      <c r="B12" s="14" t="s">
        <v>51</v>
      </c>
      <c r="C12" s="15" t="s">
        <v>2</v>
      </c>
      <c r="D12" s="123">
        <v>1107.8</v>
      </c>
      <c r="E12" s="123">
        <v>962.94</v>
      </c>
      <c r="F12" s="30">
        <v>968.66</v>
      </c>
      <c r="G12" s="123">
        <v>466.06</v>
      </c>
      <c r="H12" s="123">
        <v>455.69</v>
      </c>
      <c r="I12" s="123">
        <v>563.03</v>
      </c>
      <c r="J12" s="30">
        <v>564.91</v>
      </c>
      <c r="K12" s="123">
        <v>1347.76</v>
      </c>
    </row>
    <row r="13" spans="1:11" ht="15" customHeight="1">
      <c r="A13" s="3">
        <v>2.2</v>
      </c>
      <c r="B13" s="16"/>
      <c r="C13" s="17" t="s">
        <v>3</v>
      </c>
      <c r="D13" s="124">
        <v>1108.55</v>
      </c>
      <c r="E13" s="124">
        <v>962.94</v>
      </c>
      <c r="F13" s="31">
        <v>968.66</v>
      </c>
      <c r="G13" s="124">
        <v>466.06</v>
      </c>
      <c r="H13" s="124">
        <f>H12</f>
        <v>455.69</v>
      </c>
      <c r="I13" s="124">
        <v>569.94</v>
      </c>
      <c r="J13" s="31">
        <v>616.52</v>
      </c>
      <c r="K13" s="124">
        <v>1368.23</v>
      </c>
    </row>
    <row r="14" spans="1:11" ht="15.75">
      <c r="A14" s="3">
        <v>2.3</v>
      </c>
      <c r="B14" s="43"/>
      <c r="C14" s="17" t="s">
        <v>4</v>
      </c>
      <c r="D14" s="124">
        <v>1263.4</v>
      </c>
      <c r="E14" s="124">
        <v>1065.12</v>
      </c>
      <c r="F14" s="31">
        <v>1091.25</v>
      </c>
      <c r="G14" s="124">
        <v>570.27</v>
      </c>
      <c r="H14" s="124">
        <v>591.67</v>
      </c>
      <c r="I14" s="124">
        <v>763.55</v>
      </c>
      <c r="J14" s="31">
        <v>697.87</v>
      </c>
      <c r="K14" s="124">
        <v>1422.13</v>
      </c>
    </row>
    <row r="15" spans="1:11" ht="15.75">
      <c r="A15" s="3">
        <v>2.4</v>
      </c>
      <c r="B15" s="44"/>
      <c r="C15" s="17" t="s">
        <v>5</v>
      </c>
      <c r="D15" s="124">
        <v>1630.67</v>
      </c>
      <c r="E15" s="124">
        <v>1730.85</v>
      </c>
      <c r="F15" s="31">
        <v>1419.64</v>
      </c>
      <c r="G15" s="124">
        <v>1048.01</v>
      </c>
      <c r="H15" s="124">
        <v>1093.56</v>
      </c>
      <c r="I15" s="124">
        <v>1109.06</v>
      </c>
      <c r="J15" s="31">
        <v>1306.86</v>
      </c>
      <c r="K15" s="124">
        <v>2056.16</v>
      </c>
    </row>
    <row r="16" spans="1:11" ht="15.75">
      <c r="A16" s="3">
        <v>2.5</v>
      </c>
      <c r="B16" s="44"/>
      <c r="C16" s="17" t="s">
        <v>6</v>
      </c>
      <c r="D16" s="124">
        <v>2111.67</v>
      </c>
      <c r="E16" s="124">
        <v>1343.69</v>
      </c>
      <c r="F16" s="31">
        <v>1282.01</v>
      </c>
      <c r="G16" s="124">
        <v>773.38</v>
      </c>
      <c r="H16" s="124">
        <v>777.72</v>
      </c>
      <c r="I16" s="124">
        <v>995.76</v>
      </c>
      <c r="J16" s="31">
        <v>986.57</v>
      </c>
      <c r="K16" s="124">
        <v>2099.73</v>
      </c>
    </row>
    <row r="17" spans="1:11" ht="15.75">
      <c r="A17" s="3">
        <v>2.6</v>
      </c>
      <c r="B17" s="44"/>
      <c r="C17" s="17" t="s">
        <v>7</v>
      </c>
      <c r="D17" s="124">
        <v>2478.94</v>
      </c>
      <c r="E17" s="124">
        <v>2009.42</v>
      </c>
      <c r="F17" s="32">
        <v>1610.4</v>
      </c>
      <c r="G17" s="146">
        <v>1251.12</v>
      </c>
      <c r="H17" s="124">
        <v>1279.6</v>
      </c>
      <c r="I17" s="124">
        <v>1341.29</v>
      </c>
      <c r="J17" s="32">
        <v>1595.56</v>
      </c>
      <c r="K17" s="146">
        <v>2733.76</v>
      </c>
    </row>
    <row r="18" spans="1:11" ht="15.75">
      <c r="A18" s="3">
        <v>2.7</v>
      </c>
      <c r="B18" s="18"/>
      <c r="C18" s="21" t="s">
        <v>12</v>
      </c>
      <c r="D18" s="125">
        <v>2478.94</v>
      </c>
      <c r="E18" s="125">
        <v>2009.42</v>
      </c>
      <c r="F18" s="32">
        <v>1610.4</v>
      </c>
      <c r="G18" s="150">
        <v>1251.18</v>
      </c>
      <c r="H18" s="125">
        <v>1286.93</v>
      </c>
      <c r="I18" s="125">
        <v>1358.14</v>
      </c>
      <c r="J18" s="153">
        <v>1623.95</v>
      </c>
      <c r="K18" s="146">
        <v>2733.76</v>
      </c>
    </row>
    <row r="19" spans="1:11" ht="15.75">
      <c r="A19" s="4">
        <v>2.8</v>
      </c>
      <c r="B19" s="22"/>
      <c r="C19" s="23" t="s">
        <v>8</v>
      </c>
      <c r="D19" s="126">
        <v>2726.83</v>
      </c>
      <c r="E19" s="126">
        <v>2210.36</v>
      </c>
      <c r="F19" s="38">
        <v>1771.44</v>
      </c>
      <c r="G19" s="151">
        <v>1376.3</v>
      </c>
      <c r="H19" s="126">
        <v>1415.62</v>
      </c>
      <c r="I19" s="126">
        <v>1493.96</v>
      </c>
      <c r="J19" s="154">
        <v>1786.34</v>
      </c>
      <c r="K19" s="147">
        <v>3007.14</v>
      </c>
    </row>
    <row r="20" spans="1:11" ht="15.75">
      <c r="A20" s="7">
        <v>3</v>
      </c>
      <c r="B20" s="201" t="s">
        <v>13</v>
      </c>
      <c r="C20" s="201"/>
      <c r="D20" s="127">
        <v>12955.51</v>
      </c>
      <c r="E20" s="127">
        <v>20877.93</v>
      </c>
      <c r="F20" s="33">
        <v>22855.23</v>
      </c>
      <c r="G20" s="127">
        <v>38531.01</v>
      </c>
      <c r="H20" s="127">
        <v>26683.39</v>
      </c>
      <c r="I20" s="127">
        <v>28925.23</v>
      </c>
      <c r="J20" s="33">
        <v>27786.64</v>
      </c>
      <c r="K20" s="127">
        <v>19862.65</v>
      </c>
    </row>
    <row r="21" spans="1:11" ht="15.75">
      <c r="A21" s="7">
        <v>4</v>
      </c>
      <c r="B21" s="201" t="s">
        <v>14</v>
      </c>
      <c r="C21" s="214"/>
      <c r="D21" s="127">
        <v>0</v>
      </c>
      <c r="E21" s="127">
        <v>876.25</v>
      </c>
      <c r="F21" s="33">
        <v>475.78</v>
      </c>
      <c r="G21" s="127">
        <v>3963.61</v>
      </c>
      <c r="H21" s="127">
        <v>1915.94</v>
      </c>
      <c r="I21" s="127">
        <v>1811.21</v>
      </c>
      <c r="J21" s="33">
        <v>1148.09</v>
      </c>
      <c r="K21" s="127">
        <v>448.31</v>
      </c>
    </row>
    <row r="22" spans="1:11" ht="15.75">
      <c r="A22" s="5">
        <v>5</v>
      </c>
      <c r="B22" s="193" t="s">
        <v>15</v>
      </c>
      <c r="C22" s="194"/>
      <c r="D22" s="128"/>
      <c r="E22" s="128"/>
      <c r="F22" s="34"/>
      <c r="G22" s="128"/>
      <c r="H22" s="128"/>
      <c r="I22" s="128"/>
      <c r="J22" s="34"/>
      <c r="K22" s="128"/>
    </row>
    <row r="23" spans="1:11" ht="15.75">
      <c r="A23" s="3">
        <v>5.1</v>
      </c>
      <c r="B23" s="208" t="s">
        <v>16</v>
      </c>
      <c r="C23" s="209"/>
      <c r="D23" s="124">
        <v>10.37</v>
      </c>
      <c r="E23" s="124">
        <v>6.57</v>
      </c>
      <c r="F23" s="31">
        <v>5.01</v>
      </c>
      <c r="G23" s="124">
        <v>3.53</v>
      </c>
      <c r="H23" s="124">
        <v>6.75</v>
      </c>
      <c r="I23" s="124">
        <v>5.95</v>
      </c>
      <c r="J23" s="31">
        <v>5.98</v>
      </c>
      <c r="K23" s="124">
        <v>8.07</v>
      </c>
    </row>
    <row r="24" spans="1:11" ht="15.75">
      <c r="A24" s="3">
        <v>5.2</v>
      </c>
      <c r="B24" s="208" t="s">
        <v>17</v>
      </c>
      <c r="C24" s="209"/>
      <c r="D24" s="124">
        <v>26.49</v>
      </c>
      <c r="E24" s="124">
        <v>101.53</v>
      </c>
      <c r="F24" s="31">
        <v>135.36</v>
      </c>
      <c r="G24" s="124">
        <v>131.55</v>
      </c>
      <c r="H24" s="124">
        <v>82.84</v>
      </c>
      <c r="I24" s="124">
        <v>83.96</v>
      </c>
      <c r="J24" s="31">
        <v>110.23</v>
      </c>
      <c r="K24" s="124">
        <v>101.05</v>
      </c>
    </row>
    <row r="25" spans="1:11" ht="15.75">
      <c r="A25" s="3">
        <v>5.3</v>
      </c>
      <c r="B25" s="208" t="s">
        <v>18</v>
      </c>
      <c r="C25" s="209"/>
      <c r="D25" s="124">
        <v>12.08</v>
      </c>
      <c r="E25" s="124">
        <v>20.08</v>
      </c>
      <c r="F25" s="31">
        <v>0.8</v>
      </c>
      <c r="G25" s="124">
        <v>0</v>
      </c>
      <c r="H25" s="124">
        <v>0</v>
      </c>
      <c r="I25" s="124">
        <v>6.63</v>
      </c>
      <c r="J25" s="31">
        <v>0.09</v>
      </c>
      <c r="K25" s="124">
        <v>6026</v>
      </c>
    </row>
    <row r="26" spans="1:11" ht="15.75">
      <c r="A26" s="3">
        <v>5.4</v>
      </c>
      <c r="B26" s="208" t="s">
        <v>19</v>
      </c>
      <c r="C26" s="209"/>
      <c r="D26" s="124">
        <v>528.83</v>
      </c>
      <c r="E26" s="124">
        <v>519.82</v>
      </c>
      <c r="F26" s="31">
        <v>466.92</v>
      </c>
      <c r="G26" s="124">
        <v>261.22</v>
      </c>
      <c r="H26" s="124">
        <v>265.86</v>
      </c>
      <c r="I26" s="124">
        <v>314.08</v>
      </c>
      <c r="J26" s="31">
        <v>445.54</v>
      </c>
      <c r="K26" s="124">
        <v>730.75</v>
      </c>
    </row>
    <row r="27" spans="1:11" ht="15.75">
      <c r="A27" s="4">
        <v>5.5</v>
      </c>
      <c r="B27" s="204" t="s">
        <v>20</v>
      </c>
      <c r="C27" s="205"/>
      <c r="D27" s="129">
        <v>205.55</v>
      </c>
      <c r="E27" s="129">
        <v>32.4</v>
      </c>
      <c r="F27" s="35">
        <v>4.79</v>
      </c>
      <c r="G27" s="129">
        <v>10.28</v>
      </c>
      <c r="H27" s="129">
        <v>17.22</v>
      </c>
      <c r="I27" s="129">
        <v>3.89</v>
      </c>
      <c r="J27" s="35">
        <v>7.32</v>
      </c>
      <c r="K27" s="129">
        <v>87.92</v>
      </c>
    </row>
    <row r="28" spans="1:11" ht="15.75">
      <c r="A28" s="5">
        <v>6</v>
      </c>
      <c r="B28" s="193" t="s">
        <v>21</v>
      </c>
      <c r="C28" s="194"/>
      <c r="D28" s="123"/>
      <c r="E28" s="123"/>
      <c r="F28" s="30"/>
      <c r="G28" s="123"/>
      <c r="H28" s="123"/>
      <c r="I28" s="123"/>
      <c r="J28" s="30"/>
      <c r="K28" s="123"/>
    </row>
    <row r="29" spans="1:11" ht="15.75">
      <c r="A29" s="3">
        <v>6.1</v>
      </c>
      <c r="B29" s="208" t="s">
        <v>16</v>
      </c>
      <c r="C29" s="209"/>
      <c r="D29" s="124">
        <v>34.09</v>
      </c>
      <c r="E29" s="124">
        <v>70.36</v>
      </c>
      <c r="F29" s="31">
        <v>64.94</v>
      </c>
      <c r="G29" s="124">
        <v>87.99</v>
      </c>
      <c r="H29" s="124">
        <v>37.8</v>
      </c>
      <c r="I29" s="124">
        <v>65.54</v>
      </c>
      <c r="J29" s="31">
        <v>62.07</v>
      </c>
      <c r="K29" s="124">
        <v>43.1</v>
      </c>
    </row>
    <row r="30" spans="1:11" ht="15.75">
      <c r="A30" s="3">
        <v>6.2</v>
      </c>
      <c r="B30" s="208" t="s">
        <v>17</v>
      </c>
      <c r="C30" s="209"/>
      <c r="D30" s="124">
        <v>20.09</v>
      </c>
      <c r="E30" s="124">
        <v>15.37</v>
      </c>
      <c r="F30" s="31">
        <v>13.16</v>
      </c>
      <c r="G30" s="124">
        <v>12.82</v>
      </c>
      <c r="H30" s="124">
        <v>13.7</v>
      </c>
      <c r="I30" s="124">
        <v>13.64</v>
      </c>
      <c r="J30" s="31">
        <v>14.08</v>
      </c>
      <c r="K30" s="124">
        <v>16.03</v>
      </c>
    </row>
    <row r="31" spans="1:11" ht="15.75">
      <c r="A31" s="3">
        <v>6.3</v>
      </c>
      <c r="B31" s="208" t="s">
        <v>18</v>
      </c>
      <c r="C31" s="209"/>
      <c r="D31" s="124">
        <v>65.24</v>
      </c>
      <c r="E31" s="124">
        <v>20.39</v>
      </c>
      <c r="F31" s="31">
        <v>40</v>
      </c>
      <c r="G31" s="124">
        <v>0</v>
      </c>
      <c r="H31" s="124">
        <v>0</v>
      </c>
      <c r="I31" s="124">
        <v>39.96</v>
      </c>
      <c r="J31" s="31">
        <v>36.2</v>
      </c>
      <c r="K31" s="124">
        <v>56.94</v>
      </c>
    </row>
    <row r="32" spans="1:11" ht="15.75">
      <c r="A32" s="3">
        <v>6.4</v>
      </c>
      <c r="B32" s="208" t="s">
        <v>22</v>
      </c>
      <c r="C32" s="209"/>
      <c r="D32" s="124">
        <v>11.13</v>
      </c>
      <c r="E32" s="124">
        <v>9.05</v>
      </c>
      <c r="F32" s="31">
        <v>8.38</v>
      </c>
      <c r="G32" s="124">
        <v>23.55</v>
      </c>
      <c r="H32" s="124">
        <v>11.54</v>
      </c>
      <c r="I32" s="124">
        <v>13.74</v>
      </c>
      <c r="J32" s="31">
        <v>11.6</v>
      </c>
      <c r="K32" s="124">
        <v>11.59</v>
      </c>
    </row>
    <row r="33" spans="1:11" ht="15.75">
      <c r="A33" s="3">
        <v>6.5</v>
      </c>
      <c r="B33" s="208" t="s">
        <v>20</v>
      </c>
      <c r="C33" s="209"/>
      <c r="D33" s="124">
        <v>9.97</v>
      </c>
      <c r="E33" s="124">
        <v>19.06</v>
      </c>
      <c r="F33" s="31">
        <v>50.4</v>
      </c>
      <c r="G33" s="124">
        <v>37.62</v>
      </c>
      <c r="H33" s="124">
        <v>22.28</v>
      </c>
      <c r="I33" s="124">
        <v>14.86</v>
      </c>
      <c r="J33" s="31">
        <v>78.08</v>
      </c>
      <c r="K33" s="124">
        <v>18.65</v>
      </c>
    </row>
    <row r="34" spans="1:11" ht="15.75">
      <c r="A34" s="7">
        <v>7</v>
      </c>
      <c r="B34" s="212" t="s">
        <v>52</v>
      </c>
      <c r="C34" s="213"/>
      <c r="D34" s="127">
        <v>2003.16</v>
      </c>
      <c r="E34" s="127">
        <v>2081.8</v>
      </c>
      <c r="F34" s="33">
        <v>2009.8</v>
      </c>
      <c r="G34" s="127">
        <v>1950.15</v>
      </c>
      <c r="H34" s="127">
        <v>2060.55</v>
      </c>
      <c r="I34" s="127">
        <v>2053.04</v>
      </c>
      <c r="J34" s="33">
        <v>2042.17</v>
      </c>
      <c r="K34" s="127">
        <v>2473.61</v>
      </c>
    </row>
    <row r="35" spans="1:11" ht="15.75">
      <c r="A35" s="5">
        <v>8.1</v>
      </c>
      <c r="B35" s="210" t="s">
        <v>23</v>
      </c>
      <c r="C35" s="211"/>
      <c r="D35" s="130">
        <v>146</v>
      </c>
      <c r="E35" s="130">
        <v>36</v>
      </c>
      <c r="F35" s="36">
        <v>64</v>
      </c>
      <c r="G35" s="130">
        <v>105</v>
      </c>
      <c r="H35" s="130">
        <v>34</v>
      </c>
      <c r="I35" s="130">
        <v>262</v>
      </c>
      <c r="J35" s="36">
        <v>235</v>
      </c>
      <c r="K35" s="130">
        <v>194</v>
      </c>
    </row>
    <row r="36" spans="1:11" ht="15" customHeight="1">
      <c r="A36" s="4">
        <v>8.2</v>
      </c>
      <c r="B36" s="204" t="s">
        <v>24</v>
      </c>
      <c r="C36" s="205"/>
      <c r="D36" s="131">
        <v>29</v>
      </c>
      <c r="E36" s="131">
        <v>10</v>
      </c>
      <c r="F36" s="37">
        <v>12</v>
      </c>
      <c r="G36" s="131">
        <v>16</v>
      </c>
      <c r="H36" s="131">
        <v>7</v>
      </c>
      <c r="I36" s="131">
        <v>45</v>
      </c>
      <c r="J36" s="37">
        <v>47</v>
      </c>
      <c r="K36" s="131">
        <v>32</v>
      </c>
    </row>
    <row r="37" spans="1:11" ht="15.75">
      <c r="A37" s="4">
        <v>9</v>
      </c>
      <c r="B37" s="204" t="s">
        <v>25</v>
      </c>
      <c r="C37" s="205"/>
      <c r="D37" s="129">
        <v>5.45</v>
      </c>
      <c r="E37" s="129">
        <v>8.57</v>
      </c>
      <c r="F37" s="35">
        <v>11.61</v>
      </c>
      <c r="G37" s="129">
        <v>19.94</v>
      </c>
      <c r="H37" s="129">
        <v>12.94</v>
      </c>
      <c r="I37" s="129">
        <v>13.54</v>
      </c>
      <c r="J37" s="35">
        <v>13.57</v>
      </c>
      <c r="K37" s="129">
        <v>7.68</v>
      </c>
    </row>
    <row r="38" spans="1:11" ht="16.5" customHeight="1">
      <c r="A38" s="6">
        <v>10</v>
      </c>
      <c r="B38" s="206" t="s">
        <v>79</v>
      </c>
      <c r="C38" s="207"/>
      <c r="D38" s="123"/>
      <c r="E38" s="123"/>
      <c r="F38" s="30"/>
      <c r="G38" s="123"/>
      <c r="H38" s="123"/>
      <c r="I38" s="123"/>
      <c r="J38" s="30"/>
      <c r="K38" s="123"/>
    </row>
    <row r="39" spans="1:11" ht="15.75">
      <c r="A39" s="3">
        <v>10.1</v>
      </c>
      <c r="B39" s="189" t="s">
        <v>28</v>
      </c>
      <c r="C39" s="190"/>
      <c r="D39" s="124">
        <v>401.53</v>
      </c>
      <c r="E39" s="124">
        <v>253.31</v>
      </c>
      <c r="F39" s="31">
        <v>267.7</v>
      </c>
      <c r="G39" s="124">
        <v>189.58</v>
      </c>
      <c r="H39" s="124">
        <v>211.52</v>
      </c>
      <c r="I39" s="124">
        <v>254.73</v>
      </c>
      <c r="J39" s="31">
        <v>337.93</v>
      </c>
      <c r="K39" s="124">
        <v>460.01</v>
      </c>
    </row>
    <row r="40" spans="1:11" ht="15.75">
      <c r="A40" s="3">
        <v>10.2</v>
      </c>
      <c r="B40" s="189" t="s">
        <v>27</v>
      </c>
      <c r="C40" s="190"/>
      <c r="D40" s="124">
        <v>55.27</v>
      </c>
      <c r="E40" s="124">
        <v>26.59</v>
      </c>
      <c r="F40" s="31">
        <v>9.76</v>
      </c>
      <c r="G40" s="124">
        <v>2.66</v>
      </c>
      <c r="H40" s="124">
        <v>0</v>
      </c>
      <c r="I40" s="124">
        <v>8.08</v>
      </c>
      <c r="J40" s="31">
        <v>6.97</v>
      </c>
      <c r="K40" s="124">
        <v>1.07</v>
      </c>
    </row>
    <row r="41" spans="1:11" ht="15.75">
      <c r="A41" s="3">
        <v>10.3</v>
      </c>
      <c r="B41" s="189" t="s">
        <v>26</v>
      </c>
      <c r="C41" s="190"/>
      <c r="D41" s="124">
        <f>D42-D39-D40</f>
        <v>72.03000000000006</v>
      </c>
      <c r="E41" s="124">
        <f>E42-E39-E40</f>
        <v>239.92000000000004</v>
      </c>
      <c r="F41" s="31">
        <v>189.46</v>
      </c>
      <c r="G41" s="124">
        <v>68.98</v>
      </c>
      <c r="H41" s="124">
        <f>H42-H39-H40</f>
        <v>54.34</v>
      </c>
      <c r="I41" s="124">
        <f>I42-I39-I40</f>
        <v>51.269999999999996</v>
      </c>
      <c r="J41" s="31">
        <v>100.64</v>
      </c>
      <c r="K41" s="124">
        <v>269.67</v>
      </c>
    </row>
    <row r="42" spans="1:11" ht="15.75">
      <c r="A42" s="4">
        <v>10.4</v>
      </c>
      <c r="B42" s="199" t="s">
        <v>29</v>
      </c>
      <c r="C42" s="200"/>
      <c r="D42" s="129">
        <f>D26</f>
        <v>528.83</v>
      </c>
      <c r="E42" s="129">
        <f>E26</f>
        <v>519.82</v>
      </c>
      <c r="F42" s="38">
        <f>F39+F40+F41</f>
        <v>466.91999999999996</v>
      </c>
      <c r="G42" s="147">
        <f>G39+G40+G41</f>
        <v>261.22</v>
      </c>
      <c r="H42" s="129">
        <f>H26</f>
        <v>265.86</v>
      </c>
      <c r="I42" s="129">
        <f>I26</f>
        <v>314.08</v>
      </c>
      <c r="J42" s="38">
        <f>J39+J40+J41</f>
        <v>445.54</v>
      </c>
      <c r="K42" s="147">
        <f>K39+K40+K41</f>
        <v>730.75</v>
      </c>
    </row>
    <row r="43" spans="1:11" ht="32.25" customHeight="1">
      <c r="A43" s="13" t="s">
        <v>30</v>
      </c>
      <c r="B43" s="202" t="s">
        <v>141</v>
      </c>
      <c r="C43" s="203"/>
      <c r="D43" s="132"/>
      <c r="E43" s="132"/>
      <c r="F43" s="142"/>
      <c r="G43" s="132"/>
      <c r="H43" s="132"/>
      <c r="I43" s="132"/>
      <c r="J43" s="142"/>
      <c r="K43" s="132"/>
    </row>
    <row r="44" spans="1:11" ht="15.75">
      <c r="A44" s="7">
        <v>11</v>
      </c>
      <c r="B44" s="201" t="s">
        <v>31</v>
      </c>
      <c r="C44" s="201"/>
      <c r="D44" s="133">
        <f aca="true" t="shared" si="0" ref="D44:I44">D48+D51+D54+D55+D58+D59+D60+D61+D62</f>
        <v>10178.56</v>
      </c>
      <c r="E44" s="133">
        <f t="shared" si="0"/>
        <v>10986.599999999999</v>
      </c>
      <c r="F44" s="143">
        <f t="shared" si="0"/>
        <v>13542.399999999998</v>
      </c>
      <c r="G44" s="133">
        <f t="shared" si="0"/>
        <v>14410.12</v>
      </c>
      <c r="H44" s="133">
        <f t="shared" si="0"/>
        <v>8164.52</v>
      </c>
      <c r="I44" s="133">
        <f t="shared" si="0"/>
        <v>11057.18</v>
      </c>
      <c r="J44" s="143">
        <f>J48+J51+J54+J55+J58+J59+J60+J61+J62</f>
        <v>11702.169999999998</v>
      </c>
      <c r="K44" s="133">
        <f>K48+K51+K54+K55+K58+K59+K60+K61+K62</f>
        <v>15574.249999999998</v>
      </c>
    </row>
    <row r="45" spans="1:11" ht="15.75">
      <c r="A45" s="5" t="s">
        <v>58</v>
      </c>
      <c r="B45" s="24" t="s">
        <v>32</v>
      </c>
      <c r="C45" s="25" t="s">
        <v>28</v>
      </c>
      <c r="D45" s="123">
        <v>4488.58</v>
      </c>
      <c r="E45" s="123">
        <v>2330.28</v>
      </c>
      <c r="F45" s="30">
        <v>2263.24</v>
      </c>
      <c r="G45" s="123">
        <v>4456.43</v>
      </c>
      <c r="H45" s="123">
        <v>2420.35</v>
      </c>
      <c r="I45" s="123">
        <v>3461.23</v>
      </c>
      <c r="J45" s="30">
        <v>4028.97</v>
      </c>
      <c r="K45" s="123">
        <v>5389.54</v>
      </c>
    </row>
    <row r="46" spans="1:11" ht="15.75">
      <c r="A46" s="3" t="s">
        <v>59</v>
      </c>
      <c r="B46" s="189" t="s">
        <v>27</v>
      </c>
      <c r="C46" s="190"/>
      <c r="D46" s="124">
        <v>602.27</v>
      </c>
      <c r="E46" s="124">
        <v>237.43</v>
      </c>
      <c r="F46" s="31">
        <v>86.9</v>
      </c>
      <c r="G46" s="124">
        <v>69.4</v>
      </c>
      <c r="H46" s="124">
        <v>0</v>
      </c>
      <c r="I46" s="124">
        <v>111.46</v>
      </c>
      <c r="J46" s="31">
        <v>72.93</v>
      </c>
      <c r="K46" s="124">
        <v>11.2</v>
      </c>
    </row>
    <row r="47" spans="1:11" ht="15.75">
      <c r="A47" s="3" t="s">
        <v>60</v>
      </c>
      <c r="B47" s="189" t="s">
        <v>26</v>
      </c>
      <c r="C47" s="190"/>
      <c r="D47" s="124">
        <v>797.47</v>
      </c>
      <c r="E47" s="124">
        <v>2138.39</v>
      </c>
      <c r="F47" s="31">
        <v>1560.9</v>
      </c>
      <c r="G47" s="124">
        <v>1626.22</v>
      </c>
      <c r="H47" s="124">
        <v>647.83</v>
      </c>
      <c r="I47" s="124">
        <v>743.65</v>
      </c>
      <c r="J47" s="31">
        <v>1066.48</v>
      </c>
      <c r="K47" s="124">
        <v>3066.24</v>
      </c>
    </row>
    <row r="48" spans="1:11" s="27" customFormat="1" ht="15.75">
      <c r="A48" s="4" t="s">
        <v>61</v>
      </c>
      <c r="B48" s="191" t="s">
        <v>29</v>
      </c>
      <c r="C48" s="192"/>
      <c r="D48" s="136">
        <f aca="true" t="shared" si="1" ref="D48:I48">SUM(D45:D47)</f>
        <v>5888.320000000001</v>
      </c>
      <c r="E48" s="126">
        <f t="shared" si="1"/>
        <v>4706.1</v>
      </c>
      <c r="F48" s="40">
        <f t="shared" si="1"/>
        <v>3911.04</v>
      </c>
      <c r="G48" s="148">
        <f t="shared" si="1"/>
        <v>6152.05</v>
      </c>
      <c r="H48" s="126">
        <f t="shared" si="1"/>
        <v>3068.18</v>
      </c>
      <c r="I48" s="126">
        <f t="shared" si="1"/>
        <v>4316.34</v>
      </c>
      <c r="J48" s="40">
        <f>SUM(J45:J47)</f>
        <v>5168.379999999999</v>
      </c>
      <c r="K48" s="148">
        <f>SUM(K45:K47)</f>
        <v>8466.98</v>
      </c>
    </row>
    <row r="49" spans="1:11" ht="15.75">
      <c r="A49" s="5" t="s">
        <v>62</v>
      </c>
      <c r="B49" s="24" t="s">
        <v>33</v>
      </c>
      <c r="C49" s="25" t="s">
        <v>34</v>
      </c>
      <c r="D49" s="123">
        <v>5.3</v>
      </c>
      <c r="E49" s="123">
        <v>54.21</v>
      </c>
      <c r="F49" s="30">
        <v>146.39</v>
      </c>
      <c r="G49" s="123">
        <v>56.25</v>
      </c>
      <c r="H49" s="123">
        <v>91.42</v>
      </c>
      <c r="I49" s="123">
        <v>5.29</v>
      </c>
      <c r="J49" s="30">
        <v>16.25</v>
      </c>
      <c r="K49" s="123">
        <v>577.34</v>
      </c>
    </row>
    <row r="50" spans="1:11" ht="15.75">
      <c r="A50" s="3" t="s">
        <v>63</v>
      </c>
      <c r="B50" s="189" t="s">
        <v>35</v>
      </c>
      <c r="C50" s="190"/>
      <c r="D50" s="124">
        <v>2044.07</v>
      </c>
      <c r="E50" s="124">
        <v>563.19</v>
      </c>
      <c r="F50" s="31">
        <v>95.01</v>
      </c>
      <c r="G50" s="124">
        <v>330.35</v>
      </c>
      <c r="H50" s="124">
        <v>292.08</v>
      </c>
      <c r="I50" s="124">
        <v>52.49</v>
      </c>
      <c r="J50" s="31">
        <v>554.94</v>
      </c>
      <c r="K50" s="124">
        <v>1062.4</v>
      </c>
    </row>
    <row r="51" spans="1:11" s="27" customFormat="1" ht="15.75">
      <c r="A51" s="4" t="s">
        <v>64</v>
      </c>
      <c r="B51" s="191" t="s">
        <v>29</v>
      </c>
      <c r="C51" s="192"/>
      <c r="D51" s="136">
        <f aca="true" t="shared" si="2" ref="D51:I51">SUM(D49:D50)</f>
        <v>2049.37</v>
      </c>
      <c r="E51" s="126">
        <f t="shared" si="2"/>
        <v>617.4000000000001</v>
      </c>
      <c r="F51" s="40">
        <f t="shared" si="2"/>
        <v>241.39999999999998</v>
      </c>
      <c r="G51" s="148">
        <f t="shared" si="2"/>
        <v>386.6</v>
      </c>
      <c r="H51" s="126">
        <f t="shared" si="2"/>
        <v>383.5</v>
      </c>
      <c r="I51" s="126">
        <f t="shared" si="2"/>
        <v>57.78</v>
      </c>
      <c r="J51" s="40">
        <f>SUM(J49:J50)</f>
        <v>571.19</v>
      </c>
      <c r="K51" s="148">
        <f>SUM(K49:K50)</f>
        <v>1639.7400000000002</v>
      </c>
    </row>
    <row r="52" spans="1:11" ht="15.75">
      <c r="A52" s="5" t="s">
        <v>65</v>
      </c>
      <c r="B52" s="24" t="s">
        <v>36</v>
      </c>
      <c r="C52" s="25" t="s">
        <v>34</v>
      </c>
      <c r="D52" s="123">
        <v>326.31</v>
      </c>
      <c r="E52" s="123">
        <v>1317.57</v>
      </c>
      <c r="F52" s="30">
        <v>2891.72</v>
      </c>
      <c r="G52" s="123">
        <v>2390.33</v>
      </c>
      <c r="H52" s="123">
        <v>1790.64</v>
      </c>
      <c r="I52" s="123">
        <v>2410.55</v>
      </c>
      <c r="J52" s="30">
        <v>1827.78</v>
      </c>
      <c r="K52" s="123">
        <v>1007.72</v>
      </c>
    </row>
    <row r="53" spans="1:11" ht="15.75">
      <c r="A53" s="3" t="s">
        <v>66</v>
      </c>
      <c r="B53" s="189" t="s">
        <v>35</v>
      </c>
      <c r="C53" s="190"/>
      <c r="D53" s="124">
        <v>9.2</v>
      </c>
      <c r="E53" s="124">
        <v>97.13</v>
      </c>
      <c r="F53" s="31">
        <v>118.12</v>
      </c>
      <c r="G53" s="124">
        <v>773.79</v>
      </c>
      <c r="H53" s="124">
        <v>492.53</v>
      </c>
      <c r="I53" s="124">
        <v>250.12</v>
      </c>
      <c r="J53" s="31">
        <v>175.01</v>
      </c>
      <c r="K53" s="124">
        <v>20.63</v>
      </c>
    </row>
    <row r="54" spans="1:11" s="27" customFormat="1" ht="15.75">
      <c r="A54" s="4" t="s">
        <v>67</v>
      </c>
      <c r="B54" s="191" t="s">
        <v>29</v>
      </c>
      <c r="C54" s="192"/>
      <c r="D54" s="136">
        <f aca="true" t="shared" si="3" ref="D54:I54">SUM(D52:D53)</f>
        <v>335.51</v>
      </c>
      <c r="E54" s="126">
        <f t="shared" si="3"/>
        <v>1414.6999999999998</v>
      </c>
      <c r="F54" s="40">
        <f t="shared" si="3"/>
        <v>3009.8399999999997</v>
      </c>
      <c r="G54" s="148">
        <f t="shared" si="3"/>
        <v>3164.12</v>
      </c>
      <c r="H54" s="126">
        <f t="shared" si="3"/>
        <v>2283.17</v>
      </c>
      <c r="I54" s="126">
        <f t="shared" si="3"/>
        <v>2660.67</v>
      </c>
      <c r="J54" s="40">
        <f>SUM(J52:J53)</f>
        <v>2002.79</v>
      </c>
      <c r="K54" s="148">
        <f>SUM(K52:K53)</f>
        <v>1028.3500000000001</v>
      </c>
    </row>
    <row r="55" spans="1:11" ht="15.75">
      <c r="A55" s="7">
        <v>11.4</v>
      </c>
      <c r="B55" s="188" t="s">
        <v>37</v>
      </c>
      <c r="C55" s="188"/>
      <c r="D55" s="127">
        <v>353.69</v>
      </c>
      <c r="E55" s="127">
        <v>462.27</v>
      </c>
      <c r="F55" s="33">
        <v>325.09</v>
      </c>
      <c r="G55" s="127">
        <v>310.19</v>
      </c>
      <c r="H55" s="127">
        <v>255.22</v>
      </c>
      <c r="I55" s="127">
        <v>390.26</v>
      </c>
      <c r="J55" s="33">
        <v>371.17</v>
      </c>
      <c r="K55" s="127">
        <v>347.73</v>
      </c>
    </row>
    <row r="56" spans="1:11" ht="15.75">
      <c r="A56" s="5" t="s">
        <v>68</v>
      </c>
      <c r="B56" s="24" t="s">
        <v>38</v>
      </c>
      <c r="C56" s="25" t="s">
        <v>39</v>
      </c>
      <c r="D56" s="123">
        <v>532.16</v>
      </c>
      <c r="E56" s="123">
        <v>1560.14</v>
      </c>
      <c r="F56" s="30">
        <v>1781.31</v>
      </c>
      <c r="G56" s="123">
        <v>1685.98</v>
      </c>
      <c r="H56" s="123">
        <v>1134.98</v>
      </c>
      <c r="I56" s="123">
        <v>1162.11</v>
      </c>
      <c r="J56" s="30">
        <v>1552.35</v>
      </c>
      <c r="K56" s="123">
        <v>1619.8</v>
      </c>
    </row>
    <row r="57" spans="1:11" ht="15.75">
      <c r="A57" s="3" t="s">
        <v>69</v>
      </c>
      <c r="B57" s="195" t="s">
        <v>40</v>
      </c>
      <c r="C57" s="196"/>
      <c r="D57" s="124">
        <v>788.31</v>
      </c>
      <c r="E57" s="124">
        <v>409.35</v>
      </c>
      <c r="F57" s="31">
        <v>32.07</v>
      </c>
      <c r="G57" s="124">
        <v>0</v>
      </c>
      <c r="H57" s="124">
        <v>0</v>
      </c>
      <c r="I57" s="124">
        <v>265</v>
      </c>
      <c r="J57" s="31">
        <v>3.1</v>
      </c>
      <c r="K57" s="124">
        <v>356.18</v>
      </c>
    </row>
    <row r="58" spans="1:11" s="27" customFormat="1" ht="15.75">
      <c r="A58" s="4" t="s">
        <v>70</v>
      </c>
      <c r="B58" s="197" t="s">
        <v>29</v>
      </c>
      <c r="C58" s="198"/>
      <c r="D58" s="136">
        <f aca="true" t="shared" si="4" ref="D58:I58">SUM(D56:D57)</f>
        <v>1320.4699999999998</v>
      </c>
      <c r="E58" s="126">
        <f t="shared" si="4"/>
        <v>1969.4900000000002</v>
      </c>
      <c r="F58" s="40">
        <f t="shared" si="4"/>
        <v>1813.3799999999999</v>
      </c>
      <c r="G58" s="148">
        <f t="shared" si="4"/>
        <v>1685.98</v>
      </c>
      <c r="H58" s="126">
        <f t="shared" si="4"/>
        <v>1134.98</v>
      </c>
      <c r="I58" s="126">
        <f t="shared" si="4"/>
        <v>1427.11</v>
      </c>
      <c r="J58" s="40">
        <f>SUM(J56:J57)</f>
        <v>1555.4499999999998</v>
      </c>
      <c r="K58" s="148">
        <f>SUM(K56:K57)</f>
        <v>1975.98</v>
      </c>
    </row>
    <row r="59" spans="1:11" ht="15.75">
      <c r="A59" s="7">
        <v>11.6</v>
      </c>
      <c r="B59" s="188" t="s">
        <v>41</v>
      </c>
      <c r="C59" s="188"/>
      <c r="D59" s="127">
        <v>18.46</v>
      </c>
      <c r="E59" s="127">
        <v>285.51</v>
      </c>
      <c r="F59" s="33">
        <v>192.13</v>
      </c>
      <c r="G59" s="127">
        <v>123.94</v>
      </c>
      <c r="H59" s="127">
        <v>189.52</v>
      </c>
      <c r="I59" s="127">
        <v>120.11</v>
      </c>
      <c r="J59" s="33">
        <v>10.97</v>
      </c>
      <c r="K59" s="127">
        <v>297.74</v>
      </c>
    </row>
    <row r="60" spans="1:11" ht="15.75">
      <c r="A60" s="7">
        <v>11.7</v>
      </c>
      <c r="B60" s="188" t="s">
        <v>42</v>
      </c>
      <c r="C60" s="188"/>
      <c r="D60" s="127">
        <v>40.32</v>
      </c>
      <c r="E60" s="127">
        <v>1268.82</v>
      </c>
      <c r="F60" s="33">
        <v>3707.73</v>
      </c>
      <c r="G60" s="127">
        <v>2285.61</v>
      </c>
      <c r="H60" s="127">
        <v>658.98</v>
      </c>
      <c r="I60" s="127">
        <v>1854.73</v>
      </c>
      <c r="J60" s="33">
        <v>1788.81</v>
      </c>
      <c r="K60" s="127">
        <v>1508.26</v>
      </c>
    </row>
    <row r="61" spans="1:11" ht="15.75">
      <c r="A61" s="7">
        <v>11.8</v>
      </c>
      <c r="B61" s="188" t="s">
        <v>53</v>
      </c>
      <c r="C61" s="188"/>
      <c r="D61" s="127">
        <v>0</v>
      </c>
      <c r="E61" s="127">
        <v>0</v>
      </c>
      <c r="F61" s="33">
        <v>0</v>
      </c>
      <c r="G61" s="127">
        <v>0</v>
      </c>
      <c r="H61" s="127">
        <v>16.9</v>
      </c>
      <c r="I61" s="127">
        <v>0</v>
      </c>
      <c r="J61" s="33">
        <v>0.89</v>
      </c>
      <c r="K61" s="127">
        <v>0.84</v>
      </c>
    </row>
    <row r="62" spans="1:11" ht="15.75">
      <c r="A62" s="7">
        <v>11.9</v>
      </c>
      <c r="B62" s="188" t="s">
        <v>43</v>
      </c>
      <c r="C62" s="188"/>
      <c r="D62" s="127">
        <v>172.42</v>
      </c>
      <c r="E62" s="127">
        <v>262.31</v>
      </c>
      <c r="F62" s="33">
        <v>341.79</v>
      </c>
      <c r="G62" s="127">
        <v>301.63</v>
      </c>
      <c r="H62" s="127">
        <v>174.07</v>
      </c>
      <c r="I62" s="127">
        <v>230.18</v>
      </c>
      <c r="J62" s="33">
        <v>232.52</v>
      </c>
      <c r="K62" s="127">
        <v>308.63</v>
      </c>
    </row>
    <row r="63" spans="1:11" ht="15.75">
      <c r="A63" s="5">
        <v>12</v>
      </c>
      <c r="B63" s="193" t="s">
        <v>44</v>
      </c>
      <c r="C63" s="194"/>
      <c r="D63" s="134">
        <f aca="true" t="shared" si="5" ref="D63:I63">SUM(D64:D68)</f>
        <v>3331.44</v>
      </c>
      <c r="E63" s="134">
        <f t="shared" si="5"/>
        <v>6943.44</v>
      </c>
      <c r="F63" s="41">
        <f t="shared" si="5"/>
        <v>5541.150000000001</v>
      </c>
      <c r="G63" s="134">
        <f t="shared" si="5"/>
        <v>13097.42</v>
      </c>
      <c r="H63" s="134">
        <f t="shared" si="5"/>
        <v>9541.41</v>
      </c>
      <c r="I63" s="134">
        <f t="shared" si="5"/>
        <v>8202.66</v>
      </c>
      <c r="J63" s="41">
        <f>SUM(J64:J68)</f>
        <v>10858.13</v>
      </c>
      <c r="K63" s="134">
        <f>SUM(K64:K68)</f>
        <v>5905.12</v>
      </c>
    </row>
    <row r="64" spans="1:11" ht="15.75">
      <c r="A64" s="3">
        <v>12.1</v>
      </c>
      <c r="B64" s="186" t="s">
        <v>45</v>
      </c>
      <c r="C64" s="187"/>
      <c r="D64" s="124">
        <v>2111.84</v>
      </c>
      <c r="E64" s="124">
        <v>5982.48</v>
      </c>
      <c r="F64" s="31">
        <v>3889.28</v>
      </c>
      <c r="G64" s="124">
        <v>10513.12</v>
      </c>
      <c r="H64" s="124">
        <v>7149.83</v>
      </c>
      <c r="I64" s="124">
        <v>5100.64</v>
      </c>
      <c r="J64" s="31">
        <v>7931.52</v>
      </c>
      <c r="K64" s="124">
        <v>4935.15</v>
      </c>
    </row>
    <row r="65" spans="1:11" ht="15.75">
      <c r="A65" s="3">
        <v>12.2</v>
      </c>
      <c r="B65" s="186" t="s">
        <v>46</v>
      </c>
      <c r="C65" s="187"/>
      <c r="D65" s="124">
        <v>7.9</v>
      </c>
      <c r="E65" s="124">
        <v>0</v>
      </c>
      <c r="F65" s="31">
        <v>0</v>
      </c>
      <c r="G65" s="124">
        <v>0</v>
      </c>
      <c r="H65" s="124">
        <v>0</v>
      </c>
      <c r="I65" s="124">
        <v>67.25</v>
      </c>
      <c r="J65" s="31">
        <v>651.47</v>
      </c>
      <c r="K65" s="124">
        <v>162.22</v>
      </c>
    </row>
    <row r="66" spans="1:11" ht="15.75">
      <c r="A66" s="3">
        <v>12.3</v>
      </c>
      <c r="B66" s="186" t="s">
        <v>47</v>
      </c>
      <c r="C66" s="187"/>
      <c r="D66" s="124">
        <v>32.7</v>
      </c>
      <c r="E66" s="124">
        <v>31.76</v>
      </c>
      <c r="F66" s="31">
        <v>9.32</v>
      </c>
      <c r="G66" s="124">
        <v>0</v>
      </c>
      <c r="H66" s="124">
        <v>12.55</v>
      </c>
      <c r="I66" s="124">
        <v>9.38</v>
      </c>
      <c r="J66" s="31">
        <v>11.63</v>
      </c>
      <c r="K66" s="124">
        <v>24.55</v>
      </c>
    </row>
    <row r="67" spans="1:11" ht="15.75">
      <c r="A67" s="3">
        <v>12.4</v>
      </c>
      <c r="B67" s="186" t="s">
        <v>48</v>
      </c>
      <c r="C67" s="187"/>
      <c r="D67" s="124">
        <v>318.08</v>
      </c>
      <c r="E67" s="124">
        <v>138.99</v>
      </c>
      <c r="F67" s="31">
        <v>188.92</v>
      </c>
      <c r="G67" s="124">
        <v>305.15</v>
      </c>
      <c r="H67" s="124">
        <v>509.37</v>
      </c>
      <c r="I67" s="124">
        <v>251.88</v>
      </c>
      <c r="J67" s="31">
        <v>409.15</v>
      </c>
      <c r="K67" s="124">
        <v>205.48</v>
      </c>
    </row>
    <row r="68" spans="1:11" ht="15.75">
      <c r="A68" s="3">
        <v>12.5</v>
      </c>
      <c r="B68" s="186" t="s">
        <v>49</v>
      </c>
      <c r="C68" s="187"/>
      <c r="D68" s="124">
        <v>860.92</v>
      </c>
      <c r="E68" s="124">
        <v>790.21</v>
      </c>
      <c r="F68" s="31">
        <v>1453.63</v>
      </c>
      <c r="G68" s="124">
        <v>2279.15</v>
      </c>
      <c r="H68" s="124">
        <v>1869.66</v>
      </c>
      <c r="I68" s="124">
        <v>2773.51</v>
      </c>
      <c r="J68" s="31">
        <v>1854.36</v>
      </c>
      <c r="K68" s="124">
        <v>577.72</v>
      </c>
    </row>
    <row r="69" spans="1:11" ht="15.75">
      <c r="A69" s="8">
        <v>13</v>
      </c>
      <c r="B69" s="188" t="s">
        <v>71</v>
      </c>
      <c r="C69" s="188"/>
      <c r="D69" s="135">
        <f aca="true" t="shared" si="6" ref="D69:I69">D44+D63</f>
        <v>13510</v>
      </c>
      <c r="E69" s="135">
        <f t="shared" si="6"/>
        <v>17930.039999999997</v>
      </c>
      <c r="F69" s="39">
        <f t="shared" si="6"/>
        <v>19083.55</v>
      </c>
      <c r="G69" s="135">
        <f t="shared" si="6"/>
        <v>27507.54</v>
      </c>
      <c r="H69" s="135">
        <f t="shared" si="6"/>
        <v>17705.93</v>
      </c>
      <c r="I69" s="135">
        <f t="shared" si="6"/>
        <v>19259.84</v>
      </c>
      <c r="J69" s="39">
        <f>J44+J63</f>
        <v>22560.299999999996</v>
      </c>
      <c r="K69" s="135">
        <f>K44+K63</f>
        <v>21479.37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F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5" zoomScaleNormal="80" zoomScaleSheetLayoutView="75" zoomScalePageLayoutView="0" workbookViewId="0" topLeftCell="A1">
      <selection activeCell="B9" sqref="B9"/>
    </sheetView>
  </sheetViews>
  <sheetFormatPr defaultColWidth="9.140625" defaultRowHeight="12.75"/>
  <cols>
    <col min="1" max="1" width="9.421875" style="11" customWidth="1"/>
    <col min="2" max="2" width="41.00390625" style="11" customWidth="1"/>
    <col min="3" max="3" width="9.421875" style="10" customWidth="1"/>
    <col min="4" max="4" width="12.8515625" style="10" customWidth="1"/>
    <col min="5" max="5" width="14.28125" style="10" customWidth="1"/>
    <col min="6" max="6" width="12.8515625" style="11" customWidth="1"/>
    <col min="7" max="7" width="14.421875" style="11" customWidth="1"/>
    <col min="8" max="8" width="12.140625" style="11" customWidth="1"/>
    <col min="9" max="9" width="14.42187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56</v>
      </c>
      <c r="C3" s="45" t="s">
        <v>187</v>
      </c>
      <c r="D3" s="9"/>
      <c r="E3" s="9"/>
    </row>
    <row r="4" spans="1:9" s="12" customFormat="1" ht="30">
      <c r="A4" s="2" t="s">
        <v>10</v>
      </c>
      <c r="B4" s="215" t="s">
        <v>54</v>
      </c>
      <c r="C4" s="215"/>
      <c r="D4" s="2" t="s">
        <v>93</v>
      </c>
      <c r="E4" s="2" t="s">
        <v>94</v>
      </c>
      <c r="F4" s="2" t="s">
        <v>88</v>
      </c>
      <c r="G4" s="2" t="s">
        <v>101</v>
      </c>
      <c r="H4" s="2" t="s">
        <v>57</v>
      </c>
      <c r="I4" s="2" t="s">
        <v>104</v>
      </c>
    </row>
    <row r="5" spans="1:9" ht="15" customHeight="1">
      <c r="A5" s="26" t="s">
        <v>11</v>
      </c>
      <c r="B5" s="16" t="s">
        <v>50</v>
      </c>
      <c r="C5" s="17" t="s">
        <v>2</v>
      </c>
      <c r="D5" s="121">
        <v>11806.06</v>
      </c>
      <c r="E5" s="121">
        <v>6940.95</v>
      </c>
      <c r="F5" s="157">
        <v>4498.35</v>
      </c>
      <c r="G5" s="121">
        <v>13883.62</v>
      </c>
      <c r="H5" s="121">
        <v>3410.77</v>
      </c>
      <c r="I5" s="121">
        <v>6506.26</v>
      </c>
    </row>
    <row r="6" spans="1:9" ht="15.75">
      <c r="A6" s="3">
        <v>1.2</v>
      </c>
      <c r="B6" s="16"/>
      <c r="C6" s="17" t="s">
        <v>3</v>
      </c>
      <c r="D6" s="121">
        <v>11806.06</v>
      </c>
      <c r="E6" s="121">
        <v>6940.95</v>
      </c>
      <c r="F6" s="121">
        <v>4498.35</v>
      </c>
      <c r="G6" s="121">
        <v>13883.62</v>
      </c>
      <c r="H6" s="121">
        <v>3414.09</v>
      </c>
      <c r="I6" s="121">
        <v>6946.4</v>
      </c>
    </row>
    <row r="7" spans="1:9" ht="15.75">
      <c r="A7" s="3">
        <v>1.3</v>
      </c>
      <c r="B7" s="18"/>
      <c r="C7" s="17" t="s">
        <v>4</v>
      </c>
      <c r="D7" s="121">
        <v>12752.45</v>
      </c>
      <c r="E7" s="121">
        <v>8436.19</v>
      </c>
      <c r="F7" s="121">
        <v>4887.27</v>
      </c>
      <c r="G7" s="121">
        <v>15537.39</v>
      </c>
      <c r="H7" s="121">
        <v>4444.16</v>
      </c>
      <c r="I7" s="121">
        <v>8367.32</v>
      </c>
    </row>
    <row r="8" spans="1:9" ht="15.75">
      <c r="A8" s="3">
        <v>1.4</v>
      </c>
      <c r="B8" s="18"/>
      <c r="C8" s="17" t="s">
        <v>5</v>
      </c>
      <c r="D8" s="121">
        <v>17458.69</v>
      </c>
      <c r="E8" s="121">
        <v>14081.66</v>
      </c>
      <c r="F8" s="121">
        <v>5985.27</v>
      </c>
      <c r="G8" s="121">
        <v>18640.4</v>
      </c>
      <c r="H8" s="121">
        <v>6187.24</v>
      </c>
      <c r="I8" s="121">
        <v>12875.29</v>
      </c>
    </row>
    <row r="9" spans="1:9" ht="15.75">
      <c r="A9" s="3">
        <v>1.5</v>
      </c>
      <c r="B9" s="18"/>
      <c r="C9" s="17" t="s">
        <v>6</v>
      </c>
      <c r="D9" s="121">
        <v>16129.94</v>
      </c>
      <c r="E9" s="121">
        <v>13070.86</v>
      </c>
      <c r="F9" s="121">
        <v>6149.49</v>
      </c>
      <c r="G9" s="121">
        <v>19177.62</v>
      </c>
      <c r="H9" s="121">
        <v>8588.61</v>
      </c>
      <c r="I9" s="121">
        <v>13313.1</v>
      </c>
    </row>
    <row r="10" spans="1:9" ht="15.75">
      <c r="A10" s="3">
        <v>1.6</v>
      </c>
      <c r="B10" s="18"/>
      <c r="C10" s="17" t="s">
        <v>7</v>
      </c>
      <c r="D10" s="144">
        <v>20836.18</v>
      </c>
      <c r="E10" s="144">
        <v>18716.33</v>
      </c>
      <c r="F10" s="144">
        <v>7247.49</v>
      </c>
      <c r="G10" s="144">
        <v>22280.63</v>
      </c>
      <c r="H10" s="121">
        <v>10331.69</v>
      </c>
      <c r="I10" s="144">
        <v>17821.07</v>
      </c>
    </row>
    <row r="11" spans="1:9" ht="15.75">
      <c r="A11" s="4">
        <v>1.7</v>
      </c>
      <c r="B11" s="19"/>
      <c r="C11" s="20" t="s">
        <v>12</v>
      </c>
      <c r="D11" s="145">
        <v>20836.18</v>
      </c>
      <c r="E11" s="149">
        <v>18716.33</v>
      </c>
      <c r="F11" s="145">
        <v>7247.49</v>
      </c>
      <c r="G11" s="149">
        <v>22280.63</v>
      </c>
      <c r="H11" s="122">
        <v>10407.16</v>
      </c>
      <c r="I11" s="149">
        <v>17821.07</v>
      </c>
    </row>
    <row r="12" spans="1:9" ht="15.75">
      <c r="A12" s="5">
        <v>2.1</v>
      </c>
      <c r="B12" s="14" t="s">
        <v>51</v>
      </c>
      <c r="C12" s="15" t="s">
        <v>2</v>
      </c>
      <c r="D12" s="123">
        <v>349.95</v>
      </c>
      <c r="E12" s="123">
        <v>283.85</v>
      </c>
      <c r="F12" s="123">
        <v>627.51</v>
      </c>
      <c r="G12" s="123">
        <v>662.63</v>
      </c>
      <c r="H12" s="123">
        <v>226.25</v>
      </c>
      <c r="I12" s="123">
        <v>267.99</v>
      </c>
    </row>
    <row r="13" spans="1:9" ht="15" customHeight="1">
      <c r="A13" s="3">
        <v>2.2</v>
      </c>
      <c r="B13" s="16"/>
      <c r="C13" s="17" t="s">
        <v>3</v>
      </c>
      <c r="D13" s="124">
        <v>349.95</v>
      </c>
      <c r="E13" s="124">
        <v>283.85</v>
      </c>
      <c r="F13" s="124">
        <v>627.51</v>
      </c>
      <c r="G13" s="124">
        <v>662.63</v>
      </c>
      <c r="H13" s="124">
        <v>226.44</v>
      </c>
      <c r="I13" s="124">
        <v>286.57</v>
      </c>
    </row>
    <row r="14" spans="1:9" ht="15.75">
      <c r="A14" s="3">
        <v>2.3</v>
      </c>
      <c r="B14" s="43"/>
      <c r="C14" s="17" t="s">
        <v>4</v>
      </c>
      <c r="D14" s="124">
        <v>376.93</v>
      </c>
      <c r="E14" s="124">
        <v>348.01</v>
      </c>
      <c r="F14" s="124">
        <v>685.43</v>
      </c>
      <c r="G14" s="124">
        <v>744.68</v>
      </c>
      <c r="H14" s="124">
        <v>290.54</v>
      </c>
      <c r="I14" s="124">
        <v>342.52</v>
      </c>
    </row>
    <row r="15" spans="1:9" ht="15.75">
      <c r="A15" s="3">
        <v>2.4</v>
      </c>
      <c r="B15" s="44"/>
      <c r="C15" s="17" t="s">
        <v>5</v>
      </c>
      <c r="D15" s="124">
        <v>516.6</v>
      </c>
      <c r="E15" s="124">
        <v>579.98</v>
      </c>
      <c r="F15" s="124">
        <v>816.76</v>
      </c>
      <c r="G15" s="124">
        <v>888.89</v>
      </c>
      <c r="H15" s="124">
        <v>404.09</v>
      </c>
      <c r="I15" s="124">
        <v>528.62</v>
      </c>
    </row>
    <row r="16" spans="1:9" ht="15.75">
      <c r="A16" s="3">
        <v>2.5</v>
      </c>
      <c r="B16" s="44"/>
      <c r="C16" s="17" t="s">
        <v>6</v>
      </c>
      <c r="D16" s="124">
        <v>475.38</v>
      </c>
      <c r="E16" s="124">
        <v>537.62</v>
      </c>
      <c r="F16" s="124">
        <v>843.7</v>
      </c>
      <c r="G16" s="124">
        <v>919.44</v>
      </c>
      <c r="H16" s="124">
        <v>554.68</v>
      </c>
      <c r="I16" s="124">
        <v>545.12</v>
      </c>
    </row>
    <row r="17" spans="1:9" ht="15.75">
      <c r="A17" s="3">
        <v>2.6</v>
      </c>
      <c r="B17" s="44"/>
      <c r="C17" s="17" t="s">
        <v>7</v>
      </c>
      <c r="D17" s="146">
        <v>615.04</v>
      </c>
      <c r="E17" s="146">
        <v>769.59</v>
      </c>
      <c r="F17" s="146">
        <v>975.04</v>
      </c>
      <c r="G17" s="146">
        <v>1063.65</v>
      </c>
      <c r="H17" s="124">
        <v>668.23</v>
      </c>
      <c r="I17" s="146">
        <v>731.21</v>
      </c>
    </row>
    <row r="18" spans="1:9" ht="15.75">
      <c r="A18" s="3">
        <v>2.7</v>
      </c>
      <c r="B18" s="18"/>
      <c r="C18" s="21" t="s">
        <v>12</v>
      </c>
      <c r="D18" s="146">
        <v>615.04</v>
      </c>
      <c r="E18" s="150">
        <v>769.59</v>
      </c>
      <c r="F18" s="146">
        <v>975.04</v>
      </c>
      <c r="G18" s="150">
        <v>1063.65</v>
      </c>
      <c r="H18" s="125">
        <v>673.05</v>
      </c>
      <c r="I18" s="150">
        <v>731.21</v>
      </c>
    </row>
    <row r="19" spans="1:9" ht="15.75">
      <c r="A19" s="4">
        <v>2.8</v>
      </c>
      <c r="B19" s="22"/>
      <c r="C19" s="23" t="s">
        <v>8</v>
      </c>
      <c r="D19" s="147">
        <v>676.54</v>
      </c>
      <c r="E19" s="151">
        <v>846.59</v>
      </c>
      <c r="F19" s="147">
        <v>1072.54</v>
      </c>
      <c r="G19" s="151">
        <v>1170.02</v>
      </c>
      <c r="H19" s="126">
        <v>740.36</v>
      </c>
      <c r="I19" s="151">
        <v>804.33</v>
      </c>
    </row>
    <row r="20" spans="1:9" ht="15.75">
      <c r="A20" s="7">
        <v>3</v>
      </c>
      <c r="B20" s="201" t="s">
        <v>13</v>
      </c>
      <c r="C20" s="201"/>
      <c r="D20" s="127">
        <v>21053.47</v>
      </c>
      <c r="E20" s="127">
        <v>17320.56</v>
      </c>
      <c r="F20" s="127">
        <v>4700.13</v>
      </c>
      <c r="G20" s="127">
        <v>14846.62</v>
      </c>
      <c r="H20" s="127">
        <v>6254.63</v>
      </c>
      <c r="I20" s="127">
        <v>11709.29</v>
      </c>
    </row>
    <row r="21" spans="1:9" ht="15.75">
      <c r="A21" s="7">
        <v>4</v>
      </c>
      <c r="B21" s="201" t="s">
        <v>14</v>
      </c>
      <c r="C21" s="214"/>
      <c r="D21" s="127">
        <v>7178.31</v>
      </c>
      <c r="E21" s="127">
        <v>2322.42</v>
      </c>
      <c r="F21" s="127">
        <v>749.58</v>
      </c>
      <c r="G21" s="127">
        <v>3767.72</v>
      </c>
      <c r="H21" s="127">
        <v>4188.53</v>
      </c>
      <c r="I21" s="127">
        <v>2871.17</v>
      </c>
    </row>
    <row r="22" spans="1:9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128"/>
      <c r="I22" s="128"/>
    </row>
    <row r="23" spans="1:9" ht="15.75">
      <c r="A23" s="3">
        <v>5.1</v>
      </c>
      <c r="B23" s="208" t="s">
        <v>16</v>
      </c>
      <c r="C23" s="209"/>
      <c r="D23" s="124">
        <v>6.74</v>
      </c>
      <c r="E23" s="124">
        <v>4.06</v>
      </c>
      <c r="F23" s="124">
        <v>3.45</v>
      </c>
      <c r="G23" s="124">
        <v>4.32</v>
      </c>
      <c r="H23" s="124">
        <v>5.32</v>
      </c>
      <c r="I23" s="124">
        <v>5.62</v>
      </c>
    </row>
    <row r="24" spans="1:9" ht="15.75">
      <c r="A24" s="3">
        <v>5.2</v>
      </c>
      <c r="B24" s="208" t="s">
        <v>17</v>
      </c>
      <c r="C24" s="209"/>
      <c r="D24" s="124">
        <v>104.44</v>
      </c>
      <c r="E24" s="124">
        <v>80.4</v>
      </c>
      <c r="F24" s="124">
        <v>26.25</v>
      </c>
      <c r="G24" s="124">
        <v>55.44</v>
      </c>
      <c r="H24" s="124">
        <v>18.89</v>
      </c>
      <c r="I24" s="124">
        <v>61.71</v>
      </c>
    </row>
    <row r="25" spans="1:9" ht="15.75">
      <c r="A25" s="3">
        <v>5.3</v>
      </c>
      <c r="B25" s="208" t="s">
        <v>18</v>
      </c>
      <c r="C25" s="209"/>
      <c r="D25" s="124">
        <v>23.07</v>
      </c>
      <c r="E25" s="124">
        <v>0</v>
      </c>
      <c r="F25" s="124">
        <v>0</v>
      </c>
      <c r="G25" s="124">
        <v>21.2</v>
      </c>
      <c r="H25" s="124">
        <v>7.24</v>
      </c>
      <c r="I25" s="124">
        <v>0</v>
      </c>
    </row>
    <row r="26" spans="1:9" ht="15.75">
      <c r="A26" s="3">
        <v>5.4</v>
      </c>
      <c r="B26" s="208" t="s">
        <v>19</v>
      </c>
      <c r="C26" s="209"/>
      <c r="D26" s="124">
        <v>655.87</v>
      </c>
      <c r="E26" s="124">
        <v>273.7</v>
      </c>
      <c r="F26" s="124">
        <v>302.72</v>
      </c>
      <c r="G26" s="124">
        <v>529.33</v>
      </c>
      <c r="H26" s="124">
        <v>315.28</v>
      </c>
      <c r="I26" s="124">
        <v>457.99</v>
      </c>
    </row>
    <row r="27" spans="1:9" ht="15.75">
      <c r="A27" s="4">
        <v>5.5</v>
      </c>
      <c r="B27" s="204" t="s">
        <v>20</v>
      </c>
      <c r="C27" s="205"/>
      <c r="D27" s="129">
        <v>11.59</v>
      </c>
      <c r="E27" s="129">
        <v>9.93</v>
      </c>
      <c r="F27" s="158">
        <v>42.75</v>
      </c>
      <c r="G27" s="129">
        <v>80.27</v>
      </c>
      <c r="H27" s="129">
        <v>5.46</v>
      </c>
      <c r="I27" s="129">
        <v>11.69</v>
      </c>
    </row>
    <row r="28" spans="1:9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123"/>
      <c r="I28" s="123"/>
    </row>
    <row r="29" spans="1:9" ht="15.75">
      <c r="A29" s="3">
        <v>6.1</v>
      </c>
      <c r="B29" s="208" t="s">
        <v>16</v>
      </c>
      <c r="C29" s="209"/>
      <c r="D29" s="124">
        <v>123.7</v>
      </c>
      <c r="E29" s="124">
        <v>124.87</v>
      </c>
      <c r="F29" s="124">
        <v>116.96</v>
      </c>
      <c r="G29" s="124">
        <v>150.59</v>
      </c>
      <c r="H29" s="124">
        <v>63.8</v>
      </c>
      <c r="I29" s="124">
        <v>91.7</v>
      </c>
    </row>
    <row r="30" spans="1:9" ht="15.75">
      <c r="A30" s="3">
        <v>6.2</v>
      </c>
      <c r="B30" s="208" t="s">
        <v>17</v>
      </c>
      <c r="C30" s="209"/>
      <c r="D30" s="124">
        <v>12.97</v>
      </c>
      <c r="E30" s="124">
        <v>11.58</v>
      </c>
      <c r="F30" s="124">
        <v>15.55</v>
      </c>
      <c r="G30" s="124">
        <v>12.64</v>
      </c>
      <c r="H30" s="124">
        <v>12.42</v>
      </c>
      <c r="I30" s="124">
        <v>11.47</v>
      </c>
    </row>
    <row r="31" spans="1:9" ht="15.75">
      <c r="A31" s="3">
        <v>6.3</v>
      </c>
      <c r="B31" s="208" t="s">
        <v>18</v>
      </c>
      <c r="C31" s="209"/>
      <c r="D31" s="124">
        <v>31.92</v>
      </c>
      <c r="E31" s="124">
        <v>0</v>
      </c>
      <c r="F31" s="124">
        <v>0</v>
      </c>
      <c r="G31" s="124">
        <v>90.86</v>
      </c>
      <c r="H31" s="124">
        <v>37.48</v>
      </c>
      <c r="I31" s="124">
        <v>0</v>
      </c>
    </row>
    <row r="32" spans="1:9" ht="15.75">
      <c r="A32" s="3">
        <v>6.4</v>
      </c>
      <c r="B32" s="208" t="s">
        <v>22</v>
      </c>
      <c r="C32" s="209"/>
      <c r="D32" s="124">
        <v>9.53</v>
      </c>
      <c r="E32" s="124">
        <v>23.4</v>
      </c>
      <c r="F32" s="124">
        <v>8.92</v>
      </c>
      <c r="G32" s="124">
        <v>11.49</v>
      </c>
      <c r="H32" s="124">
        <v>15.08</v>
      </c>
      <c r="I32" s="124">
        <v>13.1</v>
      </c>
    </row>
    <row r="33" spans="1:9" ht="15.75">
      <c r="A33" s="3">
        <v>6.5</v>
      </c>
      <c r="B33" s="208" t="s">
        <v>20</v>
      </c>
      <c r="C33" s="209"/>
      <c r="D33" s="124">
        <v>46.42</v>
      </c>
      <c r="E33" s="124">
        <v>58.19</v>
      </c>
      <c r="F33" s="124">
        <v>26.61</v>
      </c>
      <c r="G33" s="124">
        <v>56.84</v>
      </c>
      <c r="H33" s="124">
        <v>20.15</v>
      </c>
      <c r="I33" s="124">
        <v>106.1</v>
      </c>
    </row>
    <row r="34" spans="1:9" ht="15.75">
      <c r="A34" s="7">
        <v>7</v>
      </c>
      <c r="B34" s="212" t="s">
        <v>52</v>
      </c>
      <c r="C34" s="213"/>
      <c r="D34" s="127">
        <v>811.92</v>
      </c>
      <c r="E34" s="127">
        <v>788.49</v>
      </c>
      <c r="F34" s="127">
        <v>734.94</v>
      </c>
      <c r="G34" s="127">
        <v>883.43</v>
      </c>
      <c r="H34" s="127">
        <v>680.84</v>
      </c>
      <c r="I34" s="127">
        <v>593.37</v>
      </c>
    </row>
    <row r="35" spans="1:9" ht="15.75">
      <c r="A35" s="5">
        <v>8.1</v>
      </c>
      <c r="B35" s="210" t="s">
        <v>23</v>
      </c>
      <c r="C35" s="211"/>
      <c r="D35" s="130">
        <v>173</v>
      </c>
      <c r="E35" s="130">
        <v>143</v>
      </c>
      <c r="F35" s="130">
        <v>7</v>
      </c>
      <c r="G35" s="130">
        <v>82</v>
      </c>
      <c r="H35" s="130">
        <v>359</v>
      </c>
      <c r="I35" s="130">
        <v>104</v>
      </c>
    </row>
    <row r="36" spans="1:9" ht="15" customHeight="1">
      <c r="A36" s="4">
        <v>8.2</v>
      </c>
      <c r="B36" s="204" t="s">
        <v>24</v>
      </c>
      <c r="C36" s="205"/>
      <c r="D36" s="131">
        <v>31</v>
      </c>
      <c r="E36" s="131">
        <v>19</v>
      </c>
      <c r="F36" s="131">
        <v>5</v>
      </c>
      <c r="G36" s="131">
        <v>24</v>
      </c>
      <c r="H36" s="131">
        <v>42</v>
      </c>
      <c r="I36" s="131">
        <v>18</v>
      </c>
    </row>
    <row r="37" spans="1:9" ht="15.75">
      <c r="A37" s="4">
        <v>9</v>
      </c>
      <c r="B37" s="204" t="s">
        <v>25</v>
      </c>
      <c r="C37" s="205"/>
      <c r="D37" s="129">
        <v>25.07</v>
      </c>
      <c r="E37" s="129">
        <v>21.43</v>
      </c>
      <c r="F37" s="129">
        <v>6.39</v>
      </c>
      <c r="G37" s="129">
        <v>16.67</v>
      </c>
      <c r="H37" s="129">
        <v>9.24</v>
      </c>
      <c r="I37" s="129">
        <v>19.53</v>
      </c>
    </row>
    <row r="38" spans="1:9" ht="16.5" customHeight="1">
      <c r="A38" s="6">
        <v>10</v>
      </c>
      <c r="B38" s="206" t="s">
        <v>79</v>
      </c>
      <c r="C38" s="207"/>
      <c r="D38" s="123"/>
      <c r="E38" s="123"/>
      <c r="F38" s="123"/>
      <c r="G38" s="123"/>
      <c r="H38" s="123"/>
      <c r="I38" s="123"/>
    </row>
    <row r="39" spans="1:9" ht="15.75">
      <c r="A39" s="3">
        <v>10.1</v>
      </c>
      <c r="B39" s="189" t="s">
        <v>28</v>
      </c>
      <c r="C39" s="190"/>
      <c r="D39" s="124">
        <v>349.42</v>
      </c>
      <c r="E39" s="124">
        <v>193.15</v>
      </c>
      <c r="F39" s="124">
        <v>127.52</v>
      </c>
      <c r="G39" s="124">
        <v>309.49</v>
      </c>
      <c r="H39" s="124">
        <v>275.5</v>
      </c>
      <c r="I39" s="124">
        <v>371.82</v>
      </c>
    </row>
    <row r="40" spans="1:9" ht="15.75">
      <c r="A40" s="3">
        <v>10.2</v>
      </c>
      <c r="B40" s="189" t="s">
        <v>27</v>
      </c>
      <c r="C40" s="190"/>
      <c r="D40" s="124">
        <v>8.06</v>
      </c>
      <c r="E40" s="124">
        <v>0.57</v>
      </c>
      <c r="F40" s="124">
        <v>0</v>
      </c>
      <c r="G40" s="124">
        <v>2.92</v>
      </c>
      <c r="H40" s="124">
        <v>0.62</v>
      </c>
      <c r="I40" s="124">
        <v>0.59</v>
      </c>
    </row>
    <row r="41" spans="1:9" ht="15.75">
      <c r="A41" s="3">
        <v>10.3</v>
      </c>
      <c r="B41" s="189" t="s">
        <v>26</v>
      </c>
      <c r="C41" s="190"/>
      <c r="D41" s="124">
        <v>298.39</v>
      </c>
      <c r="E41" s="124">
        <v>79.98</v>
      </c>
      <c r="F41" s="124">
        <v>175.2</v>
      </c>
      <c r="G41" s="124">
        <v>216.92</v>
      </c>
      <c r="H41" s="124">
        <f>H42-H39-H40</f>
        <v>39.159999999999975</v>
      </c>
      <c r="I41" s="124">
        <v>85.58</v>
      </c>
    </row>
    <row r="42" spans="1:9" ht="15.75">
      <c r="A42" s="4">
        <v>10.4</v>
      </c>
      <c r="B42" s="199" t="s">
        <v>29</v>
      </c>
      <c r="C42" s="200"/>
      <c r="D42" s="147">
        <f>D39+D40+D41</f>
        <v>655.87</v>
      </c>
      <c r="E42" s="147">
        <f>E39+E40+E41</f>
        <v>273.7</v>
      </c>
      <c r="F42" s="147">
        <f>F39+F40+F41</f>
        <v>302.71999999999997</v>
      </c>
      <c r="G42" s="147">
        <f>G39+G40+G41</f>
        <v>529.33</v>
      </c>
      <c r="H42" s="129">
        <f>H26</f>
        <v>315.28</v>
      </c>
      <c r="I42" s="147">
        <f>I39+I40+I41</f>
        <v>457.98999999999995</v>
      </c>
    </row>
    <row r="43" spans="1:9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32"/>
      <c r="I43" s="132"/>
    </row>
    <row r="44" spans="1:9" ht="15.75">
      <c r="A44" s="7">
        <v>11</v>
      </c>
      <c r="B44" s="201" t="s">
        <v>31</v>
      </c>
      <c r="C44" s="201"/>
      <c r="D44" s="133">
        <f aca="true" t="shared" si="0" ref="D44:I44">D48+D51+D54+D55+D58+D59+D60+D61+D62</f>
        <v>14952.919999999998</v>
      </c>
      <c r="E44" s="133">
        <f t="shared" si="0"/>
        <v>11385.79</v>
      </c>
      <c r="F44" s="133">
        <f t="shared" si="0"/>
        <v>5579.29</v>
      </c>
      <c r="G44" s="133">
        <f t="shared" si="0"/>
        <v>17103.64</v>
      </c>
      <c r="H44" s="133">
        <f t="shared" si="0"/>
        <v>7285.589999999998</v>
      </c>
      <c r="I44" s="133">
        <f t="shared" si="0"/>
        <v>10990.87</v>
      </c>
    </row>
    <row r="45" spans="1:9" ht="15.75">
      <c r="A45" s="5" t="s">
        <v>58</v>
      </c>
      <c r="B45" s="24" t="s">
        <v>32</v>
      </c>
      <c r="C45" s="25" t="s">
        <v>28</v>
      </c>
      <c r="D45" s="123">
        <v>3377.48</v>
      </c>
      <c r="E45" s="123">
        <v>4634.67</v>
      </c>
      <c r="F45" s="123">
        <v>1262.22</v>
      </c>
      <c r="G45" s="123">
        <v>3640.23</v>
      </c>
      <c r="H45" s="123">
        <v>4144.46</v>
      </c>
      <c r="I45" s="123">
        <v>4945.77</v>
      </c>
    </row>
    <row r="46" spans="1:9" ht="15.75">
      <c r="A46" s="3" t="s">
        <v>59</v>
      </c>
      <c r="B46" s="189" t="s">
        <v>27</v>
      </c>
      <c r="C46" s="190"/>
      <c r="D46" s="124">
        <v>78.14</v>
      </c>
      <c r="E46" s="124">
        <v>17.35</v>
      </c>
      <c r="F46" s="124">
        <v>0</v>
      </c>
      <c r="G46" s="124">
        <v>26.13</v>
      </c>
      <c r="H46" s="124">
        <v>10.29</v>
      </c>
      <c r="I46" s="124">
        <v>5.32</v>
      </c>
    </row>
    <row r="47" spans="1:9" ht="15.75">
      <c r="A47" s="3" t="s">
        <v>60</v>
      </c>
      <c r="B47" s="189" t="s">
        <v>26</v>
      </c>
      <c r="C47" s="190"/>
      <c r="D47" s="124">
        <v>2797.25</v>
      </c>
      <c r="E47" s="124">
        <v>1753.29</v>
      </c>
      <c r="F47" s="124">
        <v>1439.29</v>
      </c>
      <c r="G47" s="124">
        <v>2417.92</v>
      </c>
      <c r="H47" s="124">
        <v>599.87</v>
      </c>
      <c r="I47" s="124">
        <v>1046.44</v>
      </c>
    </row>
    <row r="48" spans="1:9" s="27" customFormat="1" ht="15.75">
      <c r="A48" s="4" t="s">
        <v>61</v>
      </c>
      <c r="B48" s="191" t="s">
        <v>29</v>
      </c>
      <c r="C48" s="192"/>
      <c r="D48" s="148">
        <f aca="true" t="shared" si="1" ref="D48:I48">SUM(D45:D47)</f>
        <v>6252.87</v>
      </c>
      <c r="E48" s="148">
        <f t="shared" si="1"/>
        <v>6405.31</v>
      </c>
      <c r="F48" s="148">
        <f t="shared" si="1"/>
        <v>2701.51</v>
      </c>
      <c r="G48" s="148">
        <f t="shared" si="1"/>
        <v>6084.280000000001</v>
      </c>
      <c r="H48" s="126">
        <f t="shared" si="1"/>
        <v>4754.62</v>
      </c>
      <c r="I48" s="148">
        <f t="shared" si="1"/>
        <v>5997.530000000001</v>
      </c>
    </row>
    <row r="49" spans="1:9" ht="15.75">
      <c r="A49" s="5" t="s">
        <v>62</v>
      </c>
      <c r="B49" s="24" t="s">
        <v>33</v>
      </c>
      <c r="C49" s="25" t="s">
        <v>34</v>
      </c>
      <c r="D49" s="123">
        <v>316.92</v>
      </c>
      <c r="E49" s="123">
        <v>59.07</v>
      </c>
      <c r="F49" s="123">
        <v>1079.02</v>
      </c>
      <c r="G49" s="123">
        <v>850.3</v>
      </c>
      <c r="H49" s="123">
        <v>11.82</v>
      </c>
      <c r="I49" s="123">
        <v>1.08</v>
      </c>
    </row>
    <row r="50" spans="1:9" ht="15.75">
      <c r="A50" s="3" t="s">
        <v>63</v>
      </c>
      <c r="B50" s="189" t="s">
        <v>35</v>
      </c>
      <c r="C50" s="190"/>
      <c r="D50" s="124">
        <v>220.92</v>
      </c>
      <c r="E50" s="124">
        <v>519.01</v>
      </c>
      <c r="F50" s="124">
        <v>58.31</v>
      </c>
      <c r="G50" s="124">
        <v>3712.72</v>
      </c>
      <c r="H50" s="124">
        <v>98.25</v>
      </c>
      <c r="I50" s="124">
        <v>1237.89</v>
      </c>
    </row>
    <row r="51" spans="1:9" s="27" customFormat="1" ht="15.75">
      <c r="A51" s="4" t="s">
        <v>64</v>
      </c>
      <c r="B51" s="191" t="s">
        <v>29</v>
      </c>
      <c r="C51" s="192"/>
      <c r="D51" s="148">
        <f aca="true" t="shared" si="2" ref="D51:I51">SUM(D49:D50)</f>
        <v>537.84</v>
      </c>
      <c r="E51" s="148">
        <f t="shared" si="2"/>
        <v>578.08</v>
      </c>
      <c r="F51" s="148">
        <f t="shared" si="2"/>
        <v>1137.33</v>
      </c>
      <c r="G51" s="148">
        <f t="shared" si="2"/>
        <v>4563.0199999999995</v>
      </c>
      <c r="H51" s="126">
        <f t="shared" si="2"/>
        <v>110.07</v>
      </c>
      <c r="I51" s="148">
        <f t="shared" si="2"/>
        <v>1238.97</v>
      </c>
    </row>
    <row r="52" spans="1:9" ht="15.75">
      <c r="A52" s="5" t="s">
        <v>65</v>
      </c>
      <c r="B52" s="24" t="s">
        <v>36</v>
      </c>
      <c r="C52" s="25" t="s">
        <v>34</v>
      </c>
      <c r="D52" s="123">
        <v>2951.82</v>
      </c>
      <c r="E52" s="123">
        <v>2065.51</v>
      </c>
      <c r="F52" s="123">
        <v>797.88</v>
      </c>
      <c r="G52" s="123">
        <v>2308.54</v>
      </c>
      <c r="H52" s="123">
        <v>1313.06</v>
      </c>
      <c r="I52" s="123">
        <v>2288.45</v>
      </c>
    </row>
    <row r="53" spans="1:9" ht="15.75">
      <c r="A53" s="3" t="s">
        <v>66</v>
      </c>
      <c r="B53" s="189" t="s">
        <v>35</v>
      </c>
      <c r="C53" s="190"/>
      <c r="D53" s="124">
        <v>262.38</v>
      </c>
      <c r="E53" s="124">
        <v>509.3</v>
      </c>
      <c r="F53" s="124">
        <v>0</v>
      </c>
      <c r="G53" s="124">
        <v>295.66</v>
      </c>
      <c r="H53" s="124">
        <v>109.04</v>
      </c>
      <c r="I53" s="124">
        <v>19.03</v>
      </c>
    </row>
    <row r="54" spans="1:9" s="27" customFormat="1" ht="15.75">
      <c r="A54" s="4" t="s">
        <v>67</v>
      </c>
      <c r="B54" s="191" t="s">
        <v>29</v>
      </c>
      <c r="C54" s="192"/>
      <c r="D54" s="148">
        <f aca="true" t="shared" si="3" ref="D54:I54">SUM(D52:D53)</f>
        <v>3214.2000000000003</v>
      </c>
      <c r="E54" s="148">
        <f t="shared" si="3"/>
        <v>2574.8100000000004</v>
      </c>
      <c r="F54" s="148">
        <f t="shared" si="3"/>
        <v>797.88</v>
      </c>
      <c r="G54" s="148">
        <f t="shared" si="3"/>
        <v>2604.2</v>
      </c>
      <c r="H54" s="126">
        <f t="shared" si="3"/>
        <v>1422.1</v>
      </c>
      <c r="I54" s="148">
        <f t="shared" si="3"/>
        <v>2307.48</v>
      </c>
    </row>
    <row r="55" spans="1:9" ht="15.75">
      <c r="A55" s="7">
        <v>11.4</v>
      </c>
      <c r="B55" s="188" t="s">
        <v>37</v>
      </c>
      <c r="C55" s="188"/>
      <c r="D55" s="127">
        <v>833.25</v>
      </c>
      <c r="E55" s="127">
        <v>507.47</v>
      </c>
      <c r="F55" s="127">
        <v>403.49</v>
      </c>
      <c r="G55" s="127">
        <v>650.37</v>
      </c>
      <c r="H55" s="127">
        <v>339.56</v>
      </c>
      <c r="I55" s="127">
        <v>515.73</v>
      </c>
    </row>
    <row r="56" spans="1:9" ht="15.75">
      <c r="A56" s="5" t="s">
        <v>68</v>
      </c>
      <c r="B56" s="24" t="s">
        <v>38</v>
      </c>
      <c r="C56" s="25" t="s">
        <v>39</v>
      </c>
      <c r="D56" s="123">
        <v>1354.22</v>
      </c>
      <c r="E56" s="123">
        <v>931.37</v>
      </c>
      <c r="F56" s="123">
        <v>408.26</v>
      </c>
      <c r="G56" s="123">
        <v>700.99</v>
      </c>
      <c r="H56" s="123">
        <v>234.58</v>
      </c>
      <c r="I56" s="123">
        <v>708.07</v>
      </c>
    </row>
    <row r="57" spans="1:9" ht="15.75">
      <c r="A57" s="3" t="s">
        <v>69</v>
      </c>
      <c r="B57" s="195" t="s">
        <v>40</v>
      </c>
      <c r="C57" s="196"/>
      <c r="D57" s="124">
        <v>736.34</v>
      </c>
      <c r="E57" s="124">
        <v>0</v>
      </c>
      <c r="F57" s="124">
        <v>0</v>
      </c>
      <c r="G57" s="124">
        <v>1926.48</v>
      </c>
      <c r="H57" s="124">
        <v>271.19</v>
      </c>
      <c r="I57" s="124">
        <v>0</v>
      </c>
    </row>
    <row r="58" spans="1:9" s="27" customFormat="1" ht="15.75">
      <c r="A58" s="4" t="s">
        <v>70</v>
      </c>
      <c r="B58" s="197" t="s">
        <v>29</v>
      </c>
      <c r="C58" s="198"/>
      <c r="D58" s="148">
        <f aca="true" t="shared" si="4" ref="D58:I58">SUM(D56:D57)</f>
        <v>2090.56</v>
      </c>
      <c r="E58" s="148">
        <f t="shared" si="4"/>
        <v>931.37</v>
      </c>
      <c r="F58" s="148">
        <f t="shared" si="4"/>
        <v>408.26</v>
      </c>
      <c r="G58" s="148">
        <f t="shared" si="4"/>
        <v>2627.4700000000003</v>
      </c>
      <c r="H58" s="126">
        <f t="shared" si="4"/>
        <v>505.77</v>
      </c>
      <c r="I58" s="148">
        <f t="shared" si="4"/>
        <v>708.07</v>
      </c>
    </row>
    <row r="59" spans="1:9" ht="15.75">
      <c r="A59" s="7">
        <v>11.6</v>
      </c>
      <c r="B59" s="188" t="s">
        <v>41</v>
      </c>
      <c r="C59" s="188"/>
      <c r="D59" s="127">
        <v>49.13</v>
      </c>
      <c r="E59" s="127">
        <v>2.86</v>
      </c>
      <c r="F59" s="127">
        <v>0</v>
      </c>
      <c r="G59" s="127">
        <v>0.52</v>
      </c>
      <c r="H59" s="127">
        <v>5.62</v>
      </c>
      <c r="I59" s="127">
        <v>0.72</v>
      </c>
    </row>
    <row r="60" spans="1:9" ht="15.75">
      <c r="A60" s="7">
        <v>11.7</v>
      </c>
      <c r="B60" s="188" t="s">
        <v>42</v>
      </c>
      <c r="C60" s="188"/>
      <c r="D60" s="127">
        <v>1624.3</v>
      </c>
      <c r="E60" s="127">
        <v>181.31</v>
      </c>
      <c r="F60" s="127">
        <v>0</v>
      </c>
      <c r="G60" s="127">
        <v>165.8</v>
      </c>
      <c r="H60" s="127">
        <v>52.66</v>
      </c>
      <c r="I60" s="127">
        <v>39.19</v>
      </c>
    </row>
    <row r="61" spans="1:9" ht="15.75">
      <c r="A61" s="7">
        <v>11.8</v>
      </c>
      <c r="B61" s="188" t="s">
        <v>53</v>
      </c>
      <c r="C61" s="188"/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</row>
    <row r="62" spans="1:9" ht="15.75">
      <c r="A62" s="7">
        <v>11.9</v>
      </c>
      <c r="B62" s="188" t="s">
        <v>43</v>
      </c>
      <c r="C62" s="188"/>
      <c r="D62" s="127">
        <v>350.77</v>
      </c>
      <c r="E62" s="127">
        <v>204.58</v>
      </c>
      <c r="F62" s="127">
        <v>130.82</v>
      </c>
      <c r="G62" s="127">
        <v>407.98</v>
      </c>
      <c r="H62" s="127">
        <v>95.19</v>
      </c>
      <c r="I62" s="127">
        <v>183.18</v>
      </c>
    </row>
    <row r="63" spans="1:9" ht="15.75">
      <c r="A63" s="5">
        <v>12</v>
      </c>
      <c r="B63" s="193" t="s">
        <v>44</v>
      </c>
      <c r="C63" s="194"/>
      <c r="D63" s="134">
        <f aca="true" t="shared" si="5" ref="D63:I63">SUM(D64:D68)</f>
        <v>5883.259999999999</v>
      </c>
      <c r="E63" s="134">
        <f t="shared" si="5"/>
        <v>7330.54</v>
      </c>
      <c r="F63" s="134">
        <f t="shared" si="5"/>
        <v>1668.2</v>
      </c>
      <c r="G63" s="134">
        <f t="shared" si="5"/>
        <v>5176.99</v>
      </c>
      <c r="H63" s="134">
        <f t="shared" si="5"/>
        <v>3046.1000000000004</v>
      </c>
      <c r="I63" s="134">
        <f t="shared" si="5"/>
        <v>6830.200000000001</v>
      </c>
    </row>
    <row r="64" spans="1:9" ht="15.75">
      <c r="A64" s="3">
        <v>12.1</v>
      </c>
      <c r="B64" s="186" t="s">
        <v>45</v>
      </c>
      <c r="C64" s="187"/>
      <c r="D64" s="124">
        <v>4706.24</v>
      </c>
      <c r="E64" s="124">
        <v>5645.47</v>
      </c>
      <c r="F64" s="124">
        <v>1098</v>
      </c>
      <c r="G64" s="124">
        <v>3103.01</v>
      </c>
      <c r="H64" s="124">
        <v>1739.76</v>
      </c>
      <c r="I64" s="124">
        <v>4067.83</v>
      </c>
    </row>
    <row r="65" spans="1:9" ht="15.75">
      <c r="A65" s="3">
        <v>12.2</v>
      </c>
      <c r="B65" s="186" t="s">
        <v>46</v>
      </c>
      <c r="C65" s="187"/>
      <c r="D65" s="124">
        <v>0</v>
      </c>
      <c r="E65" s="124">
        <v>0</v>
      </c>
      <c r="F65" s="124">
        <v>0</v>
      </c>
      <c r="G65" s="124">
        <v>0</v>
      </c>
      <c r="H65" s="124">
        <v>3.32</v>
      </c>
      <c r="I65" s="124">
        <v>440.14</v>
      </c>
    </row>
    <row r="66" spans="1:9" ht="15.75">
      <c r="A66" s="3">
        <v>12.3</v>
      </c>
      <c r="B66" s="186" t="s">
        <v>47</v>
      </c>
      <c r="C66" s="187"/>
      <c r="D66" s="124">
        <v>7.83</v>
      </c>
      <c r="E66" s="124">
        <v>0</v>
      </c>
      <c r="F66" s="124">
        <v>4.33</v>
      </c>
      <c r="G66" s="124">
        <v>13.18</v>
      </c>
      <c r="H66" s="124">
        <v>4.23</v>
      </c>
      <c r="I66" s="124">
        <v>6.85</v>
      </c>
    </row>
    <row r="67" spans="1:9" ht="15.75">
      <c r="A67" s="3">
        <v>12.4</v>
      </c>
      <c r="B67" s="186" t="s">
        <v>48</v>
      </c>
      <c r="C67" s="187"/>
      <c r="D67" s="124">
        <v>222.79</v>
      </c>
      <c r="E67" s="124">
        <v>189.83</v>
      </c>
      <c r="F67" s="124">
        <v>176.94</v>
      </c>
      <c r="G67" s="124">
        <v>407.03</v>
      </c>
      <c r="H67" s="124">
        <v>265.4</v>
      </c>
      <c r="I67" s="124">
        <v>454.32</v>
      </c>
    </row>
    <row r="68" spans="1:9" ht="15.75">
      <c r="A68" s="3">
        <v>12.5</v>
      </c>
      <c r="B68" s="186" t="s">
        <v>49</v>
      </c>
      <c r="C68" s="187"/>
      <c r="D68" s="124">
        <v>946.4</v>
      </c>
      <c r="E68" s="124">
        <v>1495.24</v>
      </c>
      <c r="F68" s="124">
        <v>388.93</v>
      </c>
      <c r="G68" s="124">
        <v>1653.77</v>
      </c>
      <c r="H68" s="124">
        <v>1033.39</v>
      </c>
      <c r="I68" s="124">
        <v>1861.06</v>
      </c>
    </row>
    <row r="69" spans="1:9" ht="15.75">
      <c r="A69" s="8">
        <v>13</v>
      </c>
      <c r="B69" s="188" t="s">
        <v>71</v>
      </c>
      <c r="C69" s="188"/>
      <c r="D69" s="135">
        <f aca="true" t="shared" si="6" ref="D69:I69">D44+D63</f>
        <v>20836.179999999997</v>
      </c>
      <c r="E69" s="135">
        <f t="shared" si="6"/>
        <v>18716.33</v>
      </c>
      <c r="F69" s="135">
        <f t="shared" si="6"/>
        <v>7247.49</v>
      </c>
      <c r="G69" s="135">
        <f t="shared" si="6"/>
        <v>22280.629999999997</v>
      </c>
      <c r="H69" s="135">
        <f t="shared" si="6"/>
        <v>10331.689999999999</v>
      </c>
      <c r="I69" s="135">
        <f t="shared" si="6"/>
        <v>17821.07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E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5511811023622047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5" zoomScaleNormal="80" zoomScaleSheetLayoutView="75" zoomScalePageLayoutView="0" workbookViewId="0" topLeftCell="A1">
      <selection activeCell="B10" sqref="B10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6.8515625" style="10" customWidth="1"/>
    <col min="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11"/>
    </row>
    <row r="3" spans="1:5" ht="15">
      <c r="A3" s="1" t="s">
        <v>96</v>
      </c>
      <c r="C3" s="45" t="s">
        <v>187</v>
      </c>
      <c r="D3" s="9"/>
      <c r="E3" s="9"/>
    </row>
    <row r="4" spans="1:5" s="12" customFormat="1" ht="15">
      <c r="A4" s="2" t="s">
        <v>10</v>
      </c>
      <c r="B4" s="215" t="s">
        <v>54</v>
      </c>
      <c r="C4" s="215"/>
      <c r="D4" s="2" t="s">
        <v>88</v>
      </c>
      <c r="E4" s="2" t="s">
        <v>101</v>
      </c>
    </row>
    <row r="5" spans="1:5" ht="15" customHeight="1">
      <c r="A5" s="26" t="s">
        <v>11</v>
      </c>
      <c r="B5" s="16" t="s">
        <v>50</v>
      </c>
      <c r="C5" s="17" t="s">
        <v>2</v>
      </c>
      <c r="D5" s="121">
        <v>4155.94</v>
      </c>
      <c r="E5" s="121">
        <v>8554.42</v>
      </c>
    </row>
    <row r="6" spans="1:5" ht="15.75">
      <c r="A6" s="3">
        <v>1.2</v>
      </c>
      <c r="B6" s="16"/>
      <c r="C6" s="17" t="s">
        <v>3</v>
      </c>
      <c r="D6" s="121">
        <v>4155.94</v>
      </c>
      <c r="E6" s="121">
        <v>8554.42</v>
      </c>
    </row>
    <row r="7" spans="1:5" ht="15.75">
      <c r="A7" s="3">
        <v>1.3</v>
      </c>
      <c r="B7" s="18"/>
      <c r="C7" s="17" t="s">
        <v>4</v>
      </c>
      <c r="D7" s="121">
        <v>4967.59</v>
      </c>
      <c r="E7" s="121">
        <v>10121.18</v>
      </c>
    </row>
    <row r="8" spans="1:5" ht="15.75">
      <c r="A8" s="3">
        <v>1.4</v>
      </c>
      <c r="B8" s="18"/>
      <c r="C8" s="17" t="s">
        <v>5</v>
      </c>
      <c r="D8" s="121">
        <v>7707.24</v>
      </c>
      <c r="E8" s="121">
        <v>13156.8</v>
      </c>
    </row>
    <row r="9" spans="1:5" ht="15.75">
      <c r="A9" s="3">
        <v>1.5</v>
      </c>
      <c r="B9" s="18"/>
      <c r="C9" s="17" t="s">
        <v>6</v>
      </c>
      <c r="D9" s="121">
        <v>6491.88</v>
      </c>
      <c r="E9" s="121">
        <v>11346.37</v>
      </c>
    </row>
    <row r="10" spans="1:5" ht="15.75">
      <c r="A10" s="3">
        <v>1.6</v>
      </c>
      <c r="B10" s="18"/>
      <c r="C10" s="17" t="s">
        <v>7</v>
      </c>
      <c r="D10" s="144">
        <v>9231.53</v>
      </c>
      <c r="E10" s="144">
        <v>14381.98</v>
      </c>
    </row>
    <row r="11" spans="1:5" ht="15.75">
      <c r="A11" s="4">
        <v>1.7</v>
      </c>
      <c r="B11" s="19"/>
      <c r="C11" s="20" t="s">
        <v>12</v>
      </c>
      <c r="D11" s="145">
        <v>9231.53</v>
      </c>
      <c r="E11" s="149">
        <v>14381.98</v>
      </c>
    </row>
    <row r="12" spans="1:5" ht="15.75">
      <c r="A12" s="5">
        <v>2.1</v>
      </c>
      <c r="B12" s="14" t="s">
        <v>51</v>
      </c>
      <c r="C12" s="15" t="s">
        <v>2</v>
      </c>
      <c r="D12" s="123">
        <v>653.92</v>
      </c>
      <c r="E12" s="123">
        <v>1142.92</v>
      </c>
    </row>
    <row r="13" spans="1:5" ht="15" customHeight="1">
      <c r="A13" s="3">
        <v>2.2</v>
      </c>
      <c r="B13" s="16"/>
      <c r="C13" s="17" t="s">
        <v>3</v>
      </c>
      <c r="D13" s="124">
        <v>653.92</v>
      </c>
      <c r="E13" s="124">
        <v>1142.92</v>
      </c>
    </row>
    <row r="14" spans="1:5" ht="15.75">
      <c r="A14" s="3">
        <v>2.3</v>
      </c>
      <c r="B14" s="43"/>
      <c r="C14" s="17" t="s">
        <v>4</v>
      </c>
      <c r="D14" s="124">
        <v>774.32</v>
      </c>
      <c r="E14" s="124">
        <v>1344.5</v>
      </c>
    </row>
    <row r="15" spans="1:5" ht="15.75">
      <c r="A15" s="3">
        <v>2.4</v>
      </c>
      <c r="B15" s="44"/>
      <c r="C15" s="17" t="s">
        <v>5</v>
      </c>
      <c r="D15" s="124">
        <v>1179.81</v>
      </c>
      <c r="E15" s="124">
        <v>1741.6</v>
      </c>
    </row>
    <row r="16" spans="1:5" ht="15.75">
      <c r="A16" s="3">
        <v>2.5</v>
      </c>
      <c r="B16" s="44"/>
      <c r="C16" s="17" t="s">
        <v>6</v>
      </c>
      <c r="D16" s="124">
        <v>1031.65</v>
      </c>
      <c r="E16" s="124">
        <v>1468.26</v>
      </c>
    </row>
    <row r="17" spans="1:5" ht="15.75">
      <c r="A17" s="3">
        <v>2.6</v>
      </c>
      <c r="B17" s="44"/>
      <c r="C17" s="17" t="s">
        <v>7</v>
      </c>
      <c r="D17" s="146">
        <v>1437.14</v>
      </c>
      <c r="E17" s="146">
        <v>1865.36</v>
      </c>
    </row>
    <row r="18" spans="1:5" ht="15.75">
      <c r="A18" s="3">
        <v>2.7</v>
      </c>
      <c r="B18" s="18"/>
      <c r="C18" s="21" t="s">
        <v>12</v>
      </c>
      <c r="D18" s="146">
        <v>1437.14</v>
      </c>
      <c r="E18" s="150">
        <v>1865.36</v>
      </c>
    </row>
    <row r="19" spans="1:5" ht="15.75">
      <c r="A19" s="4">
        <v>2.8</v>
      </c>
      <c r="B19" s="22"/>
      <c r="C19" s="23" t="s">
        <v>8</v>
      </c>
      <c r="D19" s="147">
        <v>1580.85</v>
      </c>
      <c r="E19" s="151">
        <v>2051.9</v>
      </c>
    </row>
    <row r="20" spans="1:5" ht="15.75">
      <c r="A20" s="7">
        <v>3</v>
      </c>
      <c r="B20" s="201" t="s">
        <v>13</v>
      </c>
      <c r="C20" s="201"/>
      <c r="D20" s="127">
        <v>12742.9</v>
      </c>
      <c r="E20" s="127">
        <v>18162.83</v>
      </c>
    </row>
    <row r="21" spans="1:5" ht="15.75">
      <c r="A21" s="7">
        <v>4</v>
      </c>
      <c r="B21" s="201" t="s">
        <v>14</v>
      </c>
      <c r="C21" s="214"/>
      <c r="D21" s="127">
        <v>23.07</v>
      </c>
      <c r="E21" s="127">
        <v>47.21</v>
      </c>
    </row>
    <row r="22" spans="1:5" ht="15.75">
      <c r="A22" s="5">
        <v>5</v>
      </c>
      <c r="B22" s="193" t="s">
        <v>15</v>
      </c>
      <c r="C22" s="194"/>
      <c r="D22" s="128"/>
      <c r="E22" s="128"/>
    </row>
    <row r="23" spans="1:5" ht="15.75">
      <c r="A23" s="3">
        <v>5.1</v>
      </c>
      <c r="B23" s="208" t="s">
        <v>16</v>
      </c>
      <c r="C23" s="209"/>
      <c r="D23" s="124">
        <v>11.6</v>
      </c>
      <c r="E23" s="124">
        <v>13.79</v>
      </c>
    </row>
    <row r="24" spans="1:5" ht="15.75">
      <c r="A24" s="3">
        <v>5.2</v>
      </c>
      <c r="B24" s="208" t="s">
        <v>17</v>
      </c>
      <c r="C24" s="209"/>
      <c r="D24" s="124">
        <v>59.61</v>
      </c>
      <c r="E24" s="124">
        <v>15.63</v>
      </c>
    </row>
    <row r="25" spans="1:5" ht="15.75">
      <c r="A25" s="3">
        <v>5.3</v>
      </c>
      <c r="B25" s="208" t="s">
        <v>18</v>
      </c>
      <c r="C25" s="209"/>
      <c r="D25" s="124">
        <v>0</v>
      </c>
      <c r="E25" s="124">
        <v>0</v>
      </c>
    </row>
    <row r="26" spans="1:5" ht="15.75">
      <c r="A26" s="3">
        <v>5.4</v>
      </c>
      <c r="B26" s="208" t="s">
        <v>19</v>
      </c>
      <c r="C26" s="209"/>
      <c r="D26" s="124">
        <v>323.07</v>
      </c>
      <c r="E26" s="124">
        <v>427.49</v>
      </c>
    </row>
    <row r="27" spans="1:5" ht="15.75">
      <c r="A27" s="4">
        <v>5.5</v>
      </c>
      <c r="B27" s="204" t="s">
        <v>20</v>
      </c>
      <c r="C27" s="205"/>
      <c r="D27" s="129">
        <v>32.38</v>
      </c>
      <c r="E27" s="129">
        <v>105.59</v>
      </c>
    </row>
    <row r="28" spans="1:5" ht="15.75">
      <c r="A28" s="5">
        <v>6</v>
      </c>
      <c r="B28" s="193" t="s">
        <v>21</v>
      </c>
      <c r="C28" s="194"/>
      <c r="D28" s="123"/>
      <c r="E28" s="123"/>
    </row>
    <row r="29" spans="1:5" ht="15.75">
      <c r="A29" s="3">
        <v>6.1</v>
      </c>
      <c r="B29" s="208" t="s">
        <v>16</v>
      </c>
      <c r="C29" s="209"/>
      <c r="D29" s="124">
        <v>22.17</v>
      </c>
      <c r="E29" s="124">
        <v>23.16</v>
      </c>
    </row>
    <row r="30" spans="1:5" ht="15.75">
      <c r="A30" s="3">
        <v>6.2</v>
      </c>
      <c r="B30" s="208" t="s">
        <v>17</v>
      </c>
      <c r="C30" s="209"/>
      <c r="D30" s="124">
        <v>16.74</v>
      </c>
      <c r="E30" s="124">
        <v>17.19</v>
      </c>
    </row>
    <row r="31" spans="1:5" ht="15.75">
      <c r="A31" s="3">
        <v>6.3</v>
      </c>
      <c r="B31" s="208" t="s">
        <v>18</v>
      </c>
      <c r="C31" s="209"/>
      <c r="D31" s="124">
        <v>0</v>
      </c>
      <c r="E31" s="124">
        <v>0</v>
      </c>
    </row>
    <row r="32" spans="1:5" ht="15.75">
      <c r="A32" s="3">
        <v>6.4</v>
      </c>
      <c r="B32" s="208" t="s">
        <v>22</v>
      </c>
      <c r="C32" s="209"/>
      <c r="D32" s="124">
        <v>9.33</v>
      </c>
      <c r="E32" s="124">
        <v>9.81</v>
      </c>
    </row>
    <row r="33" spans="1:5" ht="15.75">
      <c r="A33" s="3">
        <v>6.5</v>
      </c>
      <c r="B33" s="208" t="s">
        <v>20</v>
      </c>
      <c r="C33" s="209"/>
      <c r="D33" s="129">
        <v>25.74</v>
      </c>
      <c r="E33" s="124">
        <v>35.97</v>
      </c>
    </row>
    <row r="34" spans="1:5" ht="15.75">
      <c r="A34" s="7">
        <v>7</v>
      </c>
      <c r="B34" s="212" t="s">
        <v>52</v>
      </c>
      <c r="C34" s="213"/>
      <c r="D34" s="127">
        <v>1948.71</v>
      </c>
      <c r="E34" s="127">
        <v>2624.3</v>
      </c>
    </row>
    <row r="35" spans="1:5" ht="15.75">
      <c r="A35" s="5">
        <v>8.1</v>
      </c>
      <c r="B35" s="210" t="s">
        <v>23</v>
      </c>
      <c r="C35" s="211"/>
      <c r="D35" s="130">
        <v>7</v>
      </c>
      <c r="E35" s="130">
        <v>6</v>
      </c>
    </row>
    <row r="36" spans="1:5" ht="15" customHeight="1">
      <c r="A36" s="4">
        <v>8.2</v>
      </c>
      <c r="B36" s="204" t="s">
        <v>24</v>
      </c>
      <c r="C36" s="205"/>
      <c r="D36" s="131">
        <v>3</v>
      </c>
      <c r="E36" s="131">
        <v>4</v>
      </c>
    </row>
    <row r="37" spans="1:5" ht="15.75">
      <c r="A37" s="4">
        <v>9</v>
      </c>
      <c r="B37" s="204" t="s">
        <v>25</v>
      </c>
      <c r="C37" s="205"/>
      <c r="D37" s="127">
        <v>6.41</v>
      </c>
      <c r="E37" s="129">
        <v>7.69</v>
      </c>
    </row>
    <row r="38" spans="1:5" ht="16.5" customHeight="1">
      <c r="A38" s="6">
        <v>10</v>
      </c>
      <c r="B38" s="206" t="s">
        <v>79</v>
      </c>
      <c r="C38" s="207"/>
      <c r="D38" s="123"/>
      <c r="E38" s="123"/>
    </row>
    <row r="39" spans="1:5" ht="15.75">
      <c r="A39" s="3">
        <v>10.1</v>
      </c>
      <c r="B39" s="189" t="s">
        <v>28</v>
      </c>
      <c r="C39" s="190"/>
      <c r="D39" s="124">
        <v>156.1</v>
      </c>
      <c r="E39" s="124">
        <v>113.18</v>
      </c>
    </row>
    <row r="40" spans="1:5" ht="15.75">
      <c r="A40" s="3">
        <v>10.2</v>
      </c>
      <c r="B40" s="189" t="s">
        <v>27</v>
      </c>
      <c r="C40" s="190"/>
      <c r="D40" s="124">
        <v>0</v>
      </c>
      <c r="E40" s="124">
        <v>100.66</v>
      </c>
    </row>
    <row r="41" spans="1:5" ht="15.75">
      <c r="A41" s="3">
        <v>10.3</v>
      </c>
      <c r="B41" s="189" t="s">
        <v>26</v>
      </c>
      <c r="C41" s="190"/>
      <c r="D41" s="124">
        <v>166.97</v>
      </c>
      <c r="E41" s="124">
        <v>213.65</v>
      </c>
    </row>
    <row r="42" spans="1:5" ht="15.75">
      <c r="A42" s="4">
        <v>10.4</v>
      </c>
      <c r="B42" s="199" t="s">
        <v>29</v>
      </c>
      <c r="C42" s="200"/>
      <c r="D42" s="147">
        <f>D39+D40+D41</f>
        <v>323.07</v>
      </c>
      <c r="E42" s="147">
        <f>E39+E40+E41</f>
        <v>427.49</v>
      </c>
    </row>
    <row r="43" spans="1:5" ht="32.25" customHeight="1">
      <c r="A43" s="13" t="s">
        <v>30</v>
      </c>
      <c r="B43" s="202" t="s">
        <v>141</v>
      </c>
      <c r="C43" s="203"/>
      <c r="D43" s="132"/>
      <c r="E43" s="132"/>
    </row>
    <row r="44" spans="1:5" ht="15.75">
      <c r="A44" s="7">
        <v>11</v>
      </c>
      <c r="B44" s="201" t="s">
        <v>31</v>
      </c>
      <c r="C44" s="201"/>
      <c r="D44" s="156">
        <f>D48+D51+D54+D55+D58+D59+D60+D61+D62</f>
        <v>5540.309999999999</v>
      </c>
      <c r="E44" s="133">
        <f>E48+E51+E54+E55+E58+E59+E60+E61+E62</f>
        <v>9441.849999999999</v>
      </c>
    </row>
    <row r="45" spans="1:5" ht="15.75">
      <c r="A45" s="5" t="s">
        <v>58</v>
      </c>
      <c r="B45" s="24" t="s">
        <v>32</v>
      </c>
      <c r="C45" s="25" t="s">
        <v>28</v>
      </c>
      <c r="D45" s="123">
        <v>1524.29</v>
      </c>
      <c r="E45" s="123">
        <v>1225.19</v>
      </c>
    </row>
    <row r="46" spans="1:5" ht="15.75">
      <c r="A46" s="3" t="s">
        <v>59</v>
      </c>
      <c r="B46" s="189" t="s">
        <v>27</v>
      </c>
      <c r="C46" s="190"/>
      <c r="D46" s="124">
        <v>0</v>
      </c>
      <c r="E46" s="124">
        <v>889.33</v>
      </c>
    </row>
    <row r="47" spans="1:5" ht="15.75">
      <c r="A47" s="3" t="s">
        <v>60</v>
      </c>
      <c r="B47" s="189" t="s">
        <v>26</v>
      </c>
      <c r="C47" s="190"/>
      <c r="D47" s="124">
        <v>1488.82</v>
      </c>
      <c r="E47" s="124">
        <v>2080.87</v>
      </c>
    </row>
    <row r="48" spans="1:5" s="27" customFormat="1" ht="15.75">
      <c r="A48" s="4" t="s">
        <v>61</v>
      </c>
      <c r="B48" s="191" t="s">
        <v>29</v>
      </c>
      <c r="C48" s="192"/>
      <c r="D48" s="148">
        <f>SUM(D45:D47)</f>
        <v>3013.1099999999997</v>
      </c>
      <c r="E48" s="148">
        <f>SUM(E45:E47)</f>
        <v>4195.389999999999</v>
      </c>
    </row>
    <row r="49" spans="1:5" ht="15.75">
      <c r="A49" s="5" t="s">
        <v>62</v>
      </c>
      <c r="B49" s="24" t="s">
        <v>33</v>
      </c>
      <c r="C49" s="25" t="s">
        <v>34</v>
      </c>
      <c r="D49" s="123">
        <v>270.85</v>
      </c>
      <c r="E49" s="123">
        <v>0</v>
      </c>
    </row>
    <row r="50" spans="1:5" ht="15.75">
      <c r="A50" s="3" t="s">
        <v>63</v>
      </c>
      <c r="B50" s="189" t="s">
        <v>35</v>
      </c>
      <c r="C50" s="190"/>
      <c r="D50" s="124">
        <v>562.39</v>
      </c>
      <c r="E50" s="124">
        <v>3798.37</v>
      </c>
    </row>
    <row r="51" spans="1:5" s="27" customFormat="1" ht="15.75">
      <c r="A51" s="4" t="s">
        <v>64</v>
      </c>
      <c r="B51" s="191" t="s">
        <v>29</v>
      </c>
      <c r="C51" s="192"/>
      <c r="D51" s="148">
        <f>SUM(D49:D50)</f>
        <v>833.24</v>
      </c>
      <c r="E51" s="148">
        <f>SUM(E49:E50)</f>
        <v>3798.37</v>
      </c>
    </row>
    <row r="52" spans="1:5" ht="15.75">
      <c r="A52" s="5" t="s">
        <v>65</v>
      </c>
      <c r="B52" s="24" t="s">
        <v>36</v>
      </c>
      <c r="C52" s="25" t="s">
        <v>34</v>
      </c>
      <c r="D52" s="123">
        <v>238.54</v>
      </c>
      <c r="E52" s="123">
        <v>611.18</v>
      </c>
    </row>
    <row r="53" spans="1:5" ht="15.75">
      <c r="A53" s="3" t="s">
        <v>66</v>
      </c>
      <c r="B53" s="189" t="s">
        <v>35</v>
      </c>
      <c r="C53" s="190"/>
      <c r="D53" s="124">
        <v>0</v>
      </c>
      <c r="E53" s="124">
        <v>0</v>
      </c>
    </row>
    <row r="54" spans="1:5" s="27" customFormat="1" ht="15.75">
      <c r="A54" s="4" t="s">
        <v>67</v>
      </c>
      <c r="B54" s="191" t="s">
        <v>29</v>
      </c>
      <c r="C54" s="192"/>
      <c r="D54" s="148">
        <f>SUM(D52:D53)</f>
        <v>238.54</v>
      </c>
      <c r="E54" s="148">
        <f>SUM(E52:E53)</f>
        <v>611.18</v>
      </c>
    </row>
    <row r="55" spans="1:5" ht="15.75">
      <c r="A55" s="7">
        <v>11.4</v>
      </c>
      <c r="B55" s="188" t="s">
        <v>37</v>
      </c>
      <c r="C55" s="188"/>
      <c r="D55" s="127">
        <v>257.24</v>
      </c>
      <c r="E55" s="127">
        <v>319.31</v>
      </c>
    </row>
    <row r="56" spans="1:5" ht="15.75">
      <c r="A56" s="5" t="s">
        <v>68</v>
      </c>
      <c r="B56" s="24" t="s">
        <v>38</v>
      </c>
      <c r="C56" s="25" t="s">
        <v>39</v>
      </c>
      <c r="D56" s="123">
        <v>997.61</v>
      </c>
      <c r="E56" s="123">
        <v>268.61</v>
      </c>
    </row>
    <row r="57" spans="1:5" ht="15.75">
      <c r="A57" s="3" t="s">
        <v>69</v>
      </c>
      <c r="B57" s="195" t="s">
        <v>40</v>
      </c>
      <c r="C57" s="196"/>
      <c r="D57" s="124">
        <v>0</v>
      </c>
      <c r="E57" s="124">
        <v>0</v>
      </c>
    </row>
    <row r="58" spans="1:5" s="27" customFormat="1" ht="15.75">
      <c r="A58" s="4" t="s">
        <v>70</v>
      </c>
      <c r="B58" s="197" t="s">
        <v>29</v>
      </c>
      <c r="C58" s="198"/>
      <c r="D58" s="148">
        <f>SUM(D56:D57)</f>
        <v>997.61</v>
      </c>
      <c r="E58" s="148">
        <f>SUM(E56:E57)</f>
        <v>268.61</v>
      </c>
    </row>
    <row r="59" spans="1:5" ht="15.75">
      <c r="A59" s="7">
        <v>11.6</v>
      </c>
      <c r="B59" s="188" t="s">
        <v>41</v>
      </c>
      <c r="C59" s="188"/>
      <c r="D59" s="127">
        <v>78.87</v>
      </c>
      <c r="E59" s="127">
        <v>0</v>
      </c>
    </row>
    <row r="60" spans="1:5" ht="15.75">
      <c r="A60" s="7">
        <v>11.7</v>
      </c>
      <c r="B60" s="188" t="s">
        <v>42</v>
      </c>
      <c r="C60" s="188"/>
      <c r="D60" s="127">
        <v>0</v>
      </c>
      <c r="E60" s="127">
        <v>0</v>
      </c>
    </row>
    <row r="61" spans="1:5" ht="15.75">
      <c r="A61" s="7">
        <v>11.8</v>
      </c>
      <c r="B61" s="188" t="s">
        <v>53</v>
      </c>
      <c r="C61" s="188"/>
      <c r="D61" s="127">
        <v>0</v>
      </c>
      <c r="E61" s="127">
        <v>0</v>
      </c>
    </row>
    <row r="62" spans="1:5" ht="15.75">
      <c r="A62" s="7">
        <v>11.9</v>
      </c>
      <c r="B62" s="188" t="s">
        <v>43</v>
      </c>
      <c r="C62" s="188"/>
      <c r="D62" s="127">
        <v>121.7</v>
      </c>
      <c r="E62" s="127">
        <v>248.99</v>
      </c>
    </row>
    <row r="63" spans="1:5" ht="15.75">
      <c r="A63" s="5">
        <v>12</v>
      </c>
      <c r="B63" s="193" t="s">
        <v>44</v>
      </c>
      <c r="C63" s="194"/>
      <c r="D63" s="134">
        <f>SUM(D64:D68)</f>
        <v>3691.2200000000003</v>
      </c>
      <c r="E63" s="134">
        <f>SUM(E64:E68)</f>
        <v>4940.13</v>
      </c>
    </row>
    <row r="64" spans="1:5" ht="15.75">
      <c r="A64" s="3">
        <v>12.1</v>
      </c>
      <c r="B64" s="186" t="s">
        <v>45</v>
      </c>
      <c r="C64" s="187"/>
      <c r="D64" s="124">
        <v>2739.65</v>
      </c>
      <c r="E64" s="124">
        <v>3035.61</v>
      </c>
    </row>
    <row r="65" spans="1:5" ht="15.75">
      <c r="A65" s="3">
        <v>12.2</v>
      </c>
      <c r="B65" s="186" t="s">
        <v>46</v>
      </c>
      <c r="C65" s="187"/>
      <c r="D65" s="124">
        <v>0</v>
      </c>
      <c r="E65" s="124">
        <v>0</v>
      </c>
    </row>
    <row r="66" spans="1:5" ht="15.75">
      <c r="A66" s="3">
        <v>12.3</v>
      </c>
      <c r="B66" s="186" t="s">
        <v>47</v>
      </c>
      <c r="C66" s="187"/>
      <c r="D66" s="124">
        <v>8.06</v>
      </c>
      <c r="E66" s="124">
        <v>21.49</v>
      </c>
    </row>
    <row r="67" spans="1:5" ht="15.75">
      <c r="A67" s="3">
        <v>12.4</v>
      </c>
      <c r="B67" s="186" t="s">
        <v>48</v>
      </c>
      <c r="C67" s="187"/>
      <c r="D67" s="124">
        <v>131.86</v>
      </c>
      <c r="E67" s="124">
        <v>316.27</v>
      </c>
    </row>
    <row r="68" spans="1:5" ht="15.75">
      <c r="A68" s="3">
        <v>12.5</v>
      </c>
      <c r="B68" s="186" t="s">
        <v>49</v>
      </c>
      <c r="C68" s="187"/>
      <c r="D68" s="129">
        <v>811.65</v>
      </c>
      <c r="E68" s="124">
        <v>1566.76</v>
      </c>
    </row>
    <row r="69" spans="1:5" ht="15.75">
      <c r="A69" s="8">
        <v>13</v>
      </c>
      <c r="B69" s="188" t="s">
        <v>71</v>
      </c>
      <c r="C69" s="188"/>
      <c r="D69" s="135">
        <f>D44+D63</f>
        <v>9231.529999999999</v>
      </c>
      <c r="E69" s="135">
        <f>E44+E63</f>
        <v>14381.98</v>
      </c>
    </row>
  </sheetData>
  <sheetProtection/>
  <mergeCells count="48">
    <mergeCell ref="B21:C21"/>
    <mergeCell ref="B22:C22"/>
    <mergeCell ref="B4:C4"/>
    <mergeCell ref="A2:D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="75" zoomScaleNormal="80" zoomScaleSheetLayoutView="75" zoomScalePageLayoutView="0" workbookViewId="0" topLeftCell="A1">
      <selection activeCell="B15" sqref="B15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57421875" style="10" customWidth="1"/>
    <col min="5" max="5" width="14.8515625" style="10" customWidth="1"/>
    <col min="6" max="6" width="13.421875" style="11" customWidth="1"/>
    <col min="7" max="8" width="12.8515625" style="11" customWidth="1"/>
    <col min="9" max="9" width="13.57421875" style="11" customWidth="1"/>
    <col min="10" max="11" width="12.421875" style="11" customWidth="1"/>
    <col min="12" max="12" width="12.7109375" style="11" customWidth="1"/>
    <col min="13" max="13" width="13.57421875" style="11" customWidth="1"/>
    <col min="14" max="14" width="12.00390625" style="11" customWidth="1"/>
    <col min="15" max="15" width="14.7109375" style="11" customWidth="1"/>
    <col min="16" max="16" width="12.421875" style="11" customWidth="1"/>
    <col min="17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140</v>
      </c>
      <c r="C3" s="45" t="s">
        <v>187</v>
      </c>
      <c r="D3" s="9"/>
      <c r="E3" s="9"/>
    </row>
    <row r="4" spans="1:16" s="12" customFormat="1" ht="30">
      <c r="A4" s="2" t="s">
        <v>10</v>
      </c>
      <c r="B4" s="215" t="s">
        <v>54</v>
      </c>
      <c r="C4" s="215"/>
      <c r="D4" s="2" t="s">
        <v>86</v>
      </c>
      <c r="E4" s="2" t="s">
        <v>99</v>
      </c>
      <c r="F4" s="2" t="s">
        <v>93</v>
      </c>
      <c r="G4" s="2" t="s">
        <v>94</v>
      </c>
      <c r="H4" s="2" t="s">
        <v>105</v>
      </c>
      <c r="I4" s="2" t="s">
        <v>87</v>
      </c>
      <c r="J4" s="2" t="s">
        <v>102</v>
      </c>
      <c r="K4" s="2" t="s">
        <v>101</v>
      </c>
      <c r="L4" s="2" t="s">
        <v>97</v>
      </c>
      <c r="M4" s="2" t="s">
        <v>57</v>
      </c>
      <c r="N4" s="2" t="s">
        <v>104</v>
      </c>
      <c r="O4" s="2" t="s">
        <v>106</v>
      </c>
      <c r="P4" s="2" t="s">
        <v>107</v>
      </c>
    </row>
    <row r="5" spans="1:16" ht="15" customHeight="1">
      <c r="A5" s="26" t="s">
        <v>11</v>
      </c>
      <c r="B5" s="16" t="s">
        <v>50</v>
      </c>
      <c r="C5" s="17" t="s">
        <v>2</v>
      </c>
      <c r="D5" s="121">
        <v>11929.56</v>
      </c>
      <c r="E5" s="121">
        <v>9148.53</v>
      </c>
      <c r="F5" s="121">
        <v>13583.89</v>
      </c>
      <c r="G5" s="121">
        <v>16056.33</v>
      </c>
      <c r="H5" s="28">
        <v>6253.58</v>
      </c>
      <c r="I5" s="121">
        <v>11627.5</v>
      </c>
      <c r="J5" s="121">
        <v>10272.8</v>
      </c>
      <c r="K5" s="28">
        <v>18848.03</v>
      </c>
      <c r="L5" s="121">
        <v>14387.9</v>
      </c>
      <c r="M5" s="121">
        <v>13245.39</v>
      </c>
      <c r="N5" s="28">
        <v>15188.77</v>
      </c>
      <c r="O5" s="28">
        <v>11611.37</v>
      </c>
      <c r="P5" s="121">
        <v>16174.25</v>
      </c>
    </row>
    <row r="6" spans="1:16" ht="15.75">
      <c r="A6" s="3">
        <v>1.2</v>
      </c>
      <c r="B6" s="16"/>
      <c r="C6" s="17" t="s">
        <v>3</v>
      </c>
      <c r="D6" s="121">
        <v>11929.56</v>
      </c>
      <c r="E6" s="121">
        <f>E5</f>
        <v>9148.53</v>
      </c>
      <c r="F6" s="121">
        <v>13647.12</v>
      </c>
      <c r="G6" s="121">
        <v>16143.97</v>
      </c>
      <c r="H6" s="28">
        <v>6275.21</v>
      </c>
      <c r="I6" s="121">
        <v>11627.5</v>
      </c>
      <c r="J6" s="121">
        <f>J5</f>
        <v>10272.8</v>
      </c>
      <c r="K6" s="28">
        <v>18956.13</v>
      </c>
      <c r="L6" s="121">
        <v>16409.84</v>
      </c>
      <c r="M6" s="121">
        <v>14013.18</v>
      </c>
      <c r="N6" s="28">
        <v>15243.69</v>
      </c>
      <c r="O6" s="28">
        <v>11611.37</v>
      </c>
      <c r="P6" s="121">
        <v>16330.12</v>
      </c>
    </row>
    <row r="7" spans="1:16" ht="15.75">
      <c r="A7" s="3">
        <v>1.3</v>
      </c>
      <c r="B7" s="18"/>
      <c r="C7" s="17" t="s">
        <v>4</v>
      </c>
      <c r="D7" s="121">
        <v>12780.24</v>
      </c>
      <c r="E7" s="121">
        <v>10911.37</v>
      </c>
      <c r="F7" s="121">
        <v>14769.86</v>
      </c>
      <c r="G7" s="121">
        <v>19026.72</v>
      </c>
      <c r="H7" s="28">
        <v>8815.78</v>
      </c>
      <c r="I7" s="121">
        <v>12651.33</v>
      </c>
      <c r="J7" s="121">
        <v>12353.99</v>
      </c>
      <c r="K7" s="28">
        <v>23290.85</v>
      </c>
      <c r="L7" s="121">
        <v>17904.93</v>
      </c>
      <c r="M7" s="121">
        <v>16322.88</v>
      </c>
      <c r="N7" s="28">
        <v>18591.85</v>
      </c>
      <c r="O7" s="28">
        <v>13193.88</v>
      </c>
      <c r="P7" s="121">
        <v>17083.72</v>
      </c>
    </row>
    <row r="8" spans="1:16" ht="15.75">
      <c r="A8" s="3">
        <v>1.4</v>
      </c>
      <c r="B8" s="18"/>
      <c r="C8" s="17" t="s">
        <v>5</v>
      </c>
      <c r="D8" s="121">
        <v>17748.02</v>
      </c>
      <c r="E8" s="121">
        <v>15733.94</v>
      </c>
      <c r="F8" s="121">
        <v>20471.64</v>
      </c>
      <c r="G8" s="121">
        <v>33531.41</v>
      </c>
      <c r="H8" s="28">
        <v>11780.76</v>
      </c>
      <c r="I8" s="121">
        <v>15499.32</v>
      </c>
      <c r="J8" s="121">
        <v>20298.15</v>
      </c>
      <c r="K8" s="28">
        <v>28450.95</v>
      </c>
      <c r="L8" s="121">
        <v>33887.74</v>
      </c>
      <c r="M8" s="121">
        <v>24770.45</v>
      </c>
      <c r="N8" s="28">
        <v>28167.05</v>
      </c>
      <c r="O8" s="28">
        <v>25713.72</v>
      </c>
      <c r="P8" s="121">
        <v>22671.22</v>
      </c>
    </row>
    <row r="9" spans="1:16" ht="15.75">
      <c r="A9" s="3">
        <v>1.5</v>
      </c>
      <c r="B9" s="18"/>
      <c r="C9" s="17" t="s">
        <v>6</v>
      </c>
      <c r="D9" s="121">
        <v>14821.64</v>
      </c>
      <c r="E9" s="121">
        <v>12953.31</v>
      </c>
      <c r="F9" s="121">
        <v>17166.96</v>
      </c>
      <c r="G9" s="121">
        <v>22946.07</v>
      </c>
      <c r="H9" s="28">
        <v>11604.8</v>
      </c>
      <c r="I9" s="121">
        <v>17257.13</v>
      </c>
      <c r="J9" s="121">
        <v>14545.59</v>
      </c>
      <c r="K9" s="28">
        <v>26264.44</v>
      </c>
      <c r="L9" s="121">
        <v>19440.67</v>
      </c>
      <c r="M9" s="121">
        <v>21428.79</v>
      </c>
      <c r="N9" s="28">
        <v>22327.54</v>
      </c>
      <c r="O9" s="28">
        <v>15851.23</v>
      </c>
      <c r="P9" s="121">
        <v>21678.71</v>
      </c>
    </row>
    <row r="10" spans="1:16" ht="15.75">
      <c r="A10" s="3">
        <v>1.6</v>
      </c>
      <c r="B10" s="18"/>
      <c r="C10" s="17" t="s">
        <v>7</v>
      </c>
      <c r="D10" s="121">
        <v>19789.42</v>
      </c>
      <c r="E10" s="121">
        <v>17775.89</v>
      </c>
      <c r="F10" s="144">
        <v>22868.73</v>
      </c>
      <c r="G10" s="144">
        <v>37450.75</v>
      </c>
      <c r="H10" s="29">
        <v>14569.78</v>
      </c>
      <c r="I10" s="121">
        <v>20105.11</v>
      </c>
      <c r="J10" s="121">
        <v>22489.75</v>
      </c>
      <c r="K10" s="29">
        <v>31424.54</v>
      </c>
      <c r="L10" s="144">
        <v>35423.48</v>
      </c>
      <c r="M10" s="121">
        <v>29876.36</v>
      </c>
      <c r="N10" s="29">
        <v>31902.74</v>
      </c>
      <c r="O10" s="29">
        <v>28371.07</v>
      </c>
      <c r="P10" s="144">
        <v>27266.2</v>
      </c>
    </row>
    <row r="11" spans="1:16" ht="15.75">
      <c r="A11" s="4">
        <v>1.7</v>
      </c>
      <c r="B11" s="19"/>
      <c r="C11" s="20" t="s">
        <v>12</v>
      </c>
      <c r="D11" s="122">
        <v>19901.48</v>
      </c>
      <c r="E11" s="122">
        <v>18002.71</v>
      </c>
      <c r="F11" s="149">
        <v>22868.73</v>
      </c>
      <c r="G11" s="149">
        <v>38208.1</v>
      </c>
      <c r="H11" s="138">
        <v>15631.14</v>
      </c>
      <c r="I11" s="122">
        <v>20105.11</v>
      </c>
      <c r="J11" s="122">
        <v>22618.98</v>
      </c>
      <c r="K11" s="152">
        <v>31424.54</v>
      </c>
      <c r="L11" s="149">
        <v>35697.34</v>
      </c>
      <c r="M11" s="122">
        <v>30085.28</v>
      </c>
      <c r="N11" s="152">
        <v>32439.37</v>
      </c>
      <c r="O11" s="152">
        <v>28727.32</v>
      </c>
      <c r="P11" s="145">
        <v>27266.2</v>
      </c>
    </row>
    <row r="12" spans="1:16" ht="15.75">
      <c r="A12" s="5">
        <v>2.1</v>
      </c>
      <c r="B12" s="14" t="s">
        <v>51</v>
      </c>
      <c r="C12" s="15" t="s">
        <v>2</v>
      </c>
      <c r="D12" s="123">
        <v>407.97</v>
      </c>
      <c r="E12" s="123">
        <v>567.11</v>
      </c>
      <c r="F12" s="123">
        <v>426.91</v>
      </c>
      <c r="G12" s="123">
        <v>307.88</v>
      </c>
      <c r="H12" s="30">
        <v>525.68</v>
      </c>
      <c r="I12" s="123">
        <v>803.09</v>
      </c>
      <c r="J12" s="123">
        <v>372.8</v>
      </c>
      <c r="K12" s="30">
        <v>768.81</v>
      </c>
      <c r="L12" s="123">
        <v>328.72</v>
      </c>
      <c r="M12" s="123">
        <v>303.84</v>
      </c>
      <c r="N12" s="30">
        <v>367.47</v>
      </c>
      <c r="O12" s="30">
        <v>266.17</v>
      </c>
      <c r="P12" s="123">
        <v>724.23</v>
      </c>
    </row>
    <row r="13" spans="1:16" ht="15" customHeight="1">
      <c r="A13" s="3">
        <v>2.2</v>
      </c>
      <c r="B13" s="16"/>
      <c r="C13" s="17" t="s">
        <v>3</v>
      </c>
      <c r="D13" s="124">
        <v>407.97</v>
      </c>
      <c r="E13" s="124">
        <f>E12</f>
        <v>567.11</v>
      </c>
      <c r="F13" s="124">
        <v>428.88</v>
      </c>
      <c r="G13" s="124">
        <v>309.49</v>
      </c>
      <c r="H13" s="31">
        <v>527.42</v>
      </c>
      <c r="I13" s="124">
        <v>803.09</v>
      </c>
      <c r="J13" s="124">
        <f>J12</f>
        <v>372.8</v>
      </c>
      <c r="K13" s="31">
        <v>774.44</v>
      </c>
      <c r="L13" s="124">
        <v>375.81</v>
      </c>
      <c r="M13" s="124">
        <v>320.34</v>
      </c>
      <c r="N13" s="31">
        <v>368.78</v>
      </c>
      <c r="O13" s="31">
        <v>266.17</v>
      </c>
      <c r="P13" s="124">
        <v>730.5</v>
      </c>
    </row>
    <row r="14" spans="1:16" ht="15.75">
      <c r="A14" s="3">
        <v>2.3</v>
      </c>
      <c r="B14" s="43"/>
      <c r="C14" s="17" t="s">
        <v>4</v>
      </c>
      <c r="D14" s="124">
        <v>436.77</v>
      </c>
      <c r="E14" s="124">
        <v>660.28</v>
      </c>
      <c r="F14" s="124">
        <v>463.71</v>
      </c>
      <c r="G14" s="124">
        <v>364.82</v>
      </c>
      <c r="H14" s="31">
        <v>736.87</v>
      </c>
      <c r="I14" s="124">
        <v>873.64</v>
      </c>
      <c r="J14" s="124">
        <v>447.64</v>
      </c>
      <c r="K14" s="31">
        <v>946.44</v>
      </c>
      <c r="L14" s="124">
        <v>409.58</v>
      </c>
      <c r="M14" s="124">
        <v>375.65</v>
      </c>
      <c r="N14" s="31">
        <v>449.06</v>
      </c>
      <c r="O14" s="31">
        <v>316.77</v>
      </c>
      <c r="P14" s="124">
        <v>763.04</v>
      </c>
    </row>
    <row r="15" spans="1:16" ht="15.75">
      <c r="A15" s="3">
        <v>2.4</v>
      </c>
      <c r="B15" s="44"/>
      <c r="C15" s="17" t="s">
        <v>5</v>
      </c>
      <c r="D15" s="124">
        <v>605.23</v>
      </c>
      <c r="E15" s="124">
        <v>920.95</v>
      </c>
      <c r="F15" s="124">
        <v>642.64</v>
      </c>
      <c r="G15" s="124">
        <v>641.56</v>
      </c>
      <c r="H15" s="31">
        <v>983.29</v>
      </c>
      <c r="I15" s="124">
        <v>1074.09</v>
      </c>
      <c r="J15" s="124">
        <v>726.39</v>
      </c>
      <c r="K15" s="31">
        <v>1151.39</v>
      </c>
      <c r="L15" s="124">
        <v>769.5</v>
      </c>
      <c r="M15" s="124">
        <v>567.74</v>
      </c>
      <c r="N15" s="31">
        <v>679.88</v>
      </c>
      <c r="O15" s="31">
        <v>582.15</v>
      </c>
      <c r="P15" s="124">
        <v>1004.67</v>
      </c>
    </row>
    <row r="16" spans="1:16" ht="15.75">
      <c r="A16" s="3">
        <v>2.5</v>
      </c>
      <c r="B16" s="44"/>
      <c r="C16" s="17" t="s">
        <v>6</v>
      </c>
      <c r="D16" s="124">
        <v>504.98</v>
      </c>
      <c r="E16" s="124">
        <v>778.99</v>
      </c>
      <c r="F16" s="124">
        <v>538.77</v>
      </c>
      <c r="G16" s="124">
        <v>439.81</v>
      </c>
      <c r="H16" s="31">
        <v>970.65</v>
      </c>
      <c r="I16" s="124">
        <v>1190.51</v>
      </c>
      <c r="J16" s="124">
        <v>531.5</v>
      </c>
      <c r="K16" s="31">
        <v>1070.81</v>
      </c>
      <c r="L16" s="124">
        <v>444.87</v>
      </c>
      <c r="M16" s="124">
        <v>491.49</v>
      </c>
      <c r="N16" s="31">
        <v>539.02</v>
      </c>
      <c r="O16" s="31">
        <v>367.6</v>
      </c>
      <c r="P16" s="124">
        <v>963.1</v>
      </c>
    </row>
    <row r="17" spans="1:16" ht="15.75">
      <c r="A17" s="3">
        <v>2.6</v>
      </c>
      <c r="B17" s="44"/>
      <c r="C17" s="17" t="s">
        <v>7</v>
      </c>
      <c r="D17" s="124">
        <v>673.44</v>
      </c>
      <c r="E17" s="124">
        <v>1039.66</v>
      </c>
      <c r="F17" s="146">
        <v>717.7</v>
      </c>
      <c r="G17" s="146">
        <v>716.55</v>
      </c>
      <c r="H17" s="32">
        <v>1217.08</v>
      </c>
      <c r="I17" s="124">
        <v>1390.97</v>
      </c>
      <c r="J17" s="124">
        <v>810.25</v>
      </c>
      <c r="K17" s="32">
        <v>1275.77</v>
      </c>
      <c r="L17" s="146">
        <v>804.8</v>
      </c>
      <c r="M17" s="124">
        <v>683.58</v>
      </c>
      <c r="N17" s="32">
        <v>769.84</v>
      </c>
      <c r="O17" s="32">
        <v>632.98</v>
      </c>
      <c r="P17" s="146">
        <v>1204.73</v>
      </c>
    </row>
    <row r="18" spans="1:16" ht="15.75">
      <c r="A18" s="3">
        <v>2.7</v>
      </c>
      <c r="B18" s="18"/>
      <c r="C18" s="21" t="s">
        <v>12</v>
      </c>
      <c r="D18" s="125">
        <v>677.3</v>
      </c>
      <c r="E18" s="125">
        <v>1052.83</v>
      </c>
      <c r="F18" s="150">
        <v>717.7</v>
      </c>
      <c r="G18" s="150">
        <v>731.05</v>
      </c>
      <c r="H18" s="32">
        <v>1305.91</v>
      </c>
      <c r="I18" s="125">
        <v>1390.97</v>
      </c>
      <c r="J18" s="125">
        <v>814.9</v>
      </c>
      <c r="K18" s="153">
        <v>1275.77</v>
      </c>
      <c r="L18" s="150">
        <v>811.11</v>
      </c>
      <c r="M18" s="125">
        <v>688.44</v>
      </c>
      <c r="N18" s="153">
        <v>782.68</v>
      </c>
      <c r="O18" s="153">
        <v>640.87</v>
      </c>
      <c r="P18" s="146">
        <v>1204.73</v>
      </c>
    </row>
    <row r="19" spans="1:16" ht="15.75">
      <c r="A19" s="4">
        <v>2.8</v>
      </c>
      <c r="B19" s="22"/>
      <c r="C19" s="23" t="s">
        <v>8</v>
      </c>
      <c r="D19" s="126">
        <v>745.04</v>
      </c>
      <c r="E19" s="126">
        <v>1158.12</v>
      </c>
      <c r="F19" s="151">
        <v>789.47</v>
      </c>
      <c r="G19" s="151">
        <v>804.15</v>
      </c>
      <c r="H19" s="38">
        <v>1436.5</v>
      </c>
      <c r="I19" s="126">
        <v>1530.07</v>
      </c>
      <c r="J19" s="126">
        <v>896.39</v>
      </c>
      <c r="K19" s="154">
        <v>1403.35</v>
      </c>
      <c r="L19" s="151">
        <f>L18*1.1</f>
        <v>892.2210000000001</v>
      </c>
      <c r="M19" s="126">
        <v>757.28</v>
      </c>
      <c r="N19" s="154">
        <v>860.95</v>
      </c>
      <c r="O19" s="154">
        <v>704.95</v>
      </c>
      <c r="P19" s="147">
        <v>1325.2</v>
      </c>
    </row>
    <row r="20" spans="1:16" ht="15.75">
      <c r="A20" s="7">
        <v>3</v>
      </c>
      <c r="B20" s="201" t="s">
        <v>13</v>
      </c>
      <c r="C20" s="201"/>
      <c r="D20" s="127">
        <v>23692.93</v>
      </c>
      <c r="E20" s="127">
        <v>16552.49</v>
      </c>
      <c r="F20" s="127">
        <v>32675.5</v>
      </c>
      <c r="G20" s="127">
        <v>49289.45</v>
      </c>
      <c r="H20" s="33">
        <v>9232.35</v>
      </c>
      <c r="I20" s="127">
        <v>13027.03</v>
      </c>
      <c r="J20" s="127">
        <v>27053.26</v>
      </c>
      <c r="K20" s="33">
        <v>29565.16</v>
      </c>
      <c r="L20" s="127">
        <v>43648.78</v>
      </c>
      <c r="M20" s="127">
        <v>40949.05</v>
      </c>
      <c r="N20" s="33">
        <v>35095.75</v>
      </c>
      <c r="O20" s="33">
        <v>42603.15</v>
      </c>
      <c r="P20" s="127">
        <v>20933.85</v>
      </c>
    </row>
    <row r="21" spans="1:16" ht="15.75">
      <c r="A21" s="7">
        <v>4</v>
      </c>
      <c r="B21" s="201" t="s">
        <v>14</v>
      </c>
      <c r="C21" s="214"/>
      <c r="D21" s="127">
        <v>3399.52</v>
      </c>
      <c r="E21" s="127">
        <v>2737.82</v>
      </c>
      <c r="F21" s="127">
        <v>1385.2</v>
      </c>
      <c r="G21" s="127">
        <v>7113.46</v>
      </c>
      <c r="H21" s="33">
        <v>2998.89</v>
      </c>
      <c r="I21" s="127">
        <v>1543.31</v>
      </c>
      <c r="J21" s="127">
        <v>4723.38</v>
      </c>
      <c r="K21" s="33">
        <v>876.42</v>
      </c>
      <c r="L21" s="127">
        <v>4478.43</v>
      </c>
      <c r="M21" s="127">
        <v>7155.35</v>
      </c>
      <c r="N21" s="33">
        <v>6470.47</v>
      </c>
      <c r="O21" s="33">
        <v>9834.81</v>
      </c>
      <c r="P21" s="127">
        <v>1515.9</v>
      </c>
    </row>
    <row r="22" spans="1:16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34"/>
      <c r="I22" s="128"/>
      <c r="J22" s="128"/>
      <c r="K22" s="34"/>
      <c r="L22" s="128"/>
      <c r="M22" s="128"/>
      <c r="N22" s="34"/>
      <c r="O22" s="34"/>
      <c r="P22" s="128"/>
    </row>
    <row r="23" spans="1:16" ht="15.75">
      <c r="A23" s="3">
        <v>5.1</v>
      </c>
      <c r="B23" s="208" t="s">
        <v>16</v>
      </c>
      <c r="C23" s="209"/>
      <c r="D23" s="124">
        <v>115.48</v>
      </c>
      <c r="E23" s="124">
        <v>104.47</v>
      </c>
      <c r="F23" s="124">
        <v>151.26</v>
      </c>
      <c r="G23" s="124">
        <v>112.51</v>
      </c>
      <c r="H23" s="31">
        <v>116.82</v>
      </c>
      <c r="I23" s="124">
        <v>117.78</v>
      </c>
      <c r="J23" s="124">
        <v>115.92</v>
      </c>
      <c r="K23" s="31">
        <v>111.21</v>
      </c>
      <c r="L23" s="124">
        <v>104.67</v>
      </c>
      <c r="M23" s="124">
        <v>155.52</v>
      </c>
      <c r="N23" s="31">
        <v>141.81</v>
      </c>
      <c r="O23" s="31">
        <v>105.93</v>
      </c>
      <c r="P23" s="124">
        <v>112.03</v>
      </c>
    </row>
    <row r="24" spans="1:16" ht="15.75">
      <c r="A24" s="3">
        <v>5.2</v>
      </c>
      <c r="B24" s="208" t="s">
        <v>17</v>
      </c>
      <c r="C24" s="209"/>
      <c r="D24" s="124">
        <v>128.43</v>
      </c>
      <c r="E24" s="124">
        <v>106.48</v>
      </c>
      <c r="F24" s="124">
        <v>165.58</v>
      </c>
      <c r="G24" s="124">
        <v>205.75</v>
      </c>
      <c r="H24" s="31">
        <v>45.99</v>
      </c>
      <c r="I24" s="124">
        <v>107.99</v>
      </c>
      <c r="J24" s="124">
        <v>102.94</v>
      </c>
      <c r="K24" s="31">
        <v>171.66</v>
      </c>
      <c r="L24" s="124">
        <v>235.49</v>
      </c>
      <c r="M24" s="124">
        <v>123.58</v>
      </c>
      <c r="N24" s="31">
        <v>178.88</v>
      </c>
      <c r="O24" s="31">
        <v>127.79</v>
      </c>
      <c r="P24" s="124">
        <v>171.48</v>
      </c>
    </row>
    <row r="25" spans="1:16" ht="15.75">
      <c r="A25" s="3">
        <v>5.3</v>
      </c>
      <c r="B25" s="208" t="s">
        <v>18</v>
      </c>
      <c r="C25" s="209"/>
      <c r="D25" s="124">
        <v>0.14</v>
      </c>
      <c r="E25" s="124">
        <v>0</v>
      </c>
      <c r="F25" s="124">
        <v>4.47</v>
      </c>
      <c r="G25" s="124">
        <v>0.09</v>
      </c>
      <c r="H25" s="31">
        <v>26.19</v>
      </c>
      <c r="I25" s="124">
        <v>0</v>
      </c>
      <c r="J25" s="124">
        <v>0</v>
      </c>
      <c r="K25" s="31">
        <v>0.28</v>
      </c>
      <c r="L25" s="124">
        <v>3.39</v>
      </c>
      <c r="M25" s="124">
        <v>13</v>
      </c>
      <c r="N25" s="31">
        <v>0.32</v>
      </c>
      <c r="O25" s="31">
        <v>2.27</v>
      </c>
      <c r="P25" s="124">
        <v>2.37</v>
      </c>
    </row>
    <row r="26" spans="1:16" ht="15.75">
      <c r="A26" s="3">
        <v>5.4</v>
      </c>
      <c r="B26" s="208" t="s">
        <v>19</v>
      </c>
      <c r="C26" s="209"/>
      <c r="D26" s="124">
        <v>438.67</v>
      </c>
      <c r="E26" s="124">
        <v>363.31</v>
      </c>
      <c r="F26" s="124">
        <v>396.48</v>
      </c>
      <c r="G26" s="124">
        <v>286.23</v>
      </c>
      <c r="H26" s="31">
        <v>212.11</v>
      </c>
      <c r="I26" s="124">
        <v>460.08</v>
      </c>
      <c r="J26" s="124">
        <v>314.92</v>
      </c>
      <c r="K26" s="31">
        <v>556.16</v>
      </c>
      <c r="L26" s="124">
        <v>184.87</v>
      </c>
      <c r="M26" s="124">
        <v>475.26</v>
      </c>
      <c r="N26" s="31">
        <v>467.67</v>
      </c>
      <c r="O26" s="31">
        <v>365.14</v>
      </c>
      <c r="P26" s="124">
        <v>802.06</v>
      </c>
    </row>
    <row r="27" spans="1:16" ht="15.75">
      <c r="A27" s="4">
        <v>5.5</v>
      </c>
      <c r="B27" s="204" t="s">
        <v>20</v>
      </c>
      <c r="C27" s="205"/>
      <c r="D27" s="129">
        <v>32.22</v>
      </c>
      <c r="E27" s="129">
        <v>18.72</v>
      </c>
      <c r="F27" s="129">
        <v>11.06</v>
      </c>
      <c r="G27" s="129">
        <v>4.35</v>
      </c>
      <c r="H27" s="35">
        <v>31.77</v>
      </c>
      <c r="I27" s="129">
        <v>112.85</v>
      </c>
      <c r="J27" s="129">
        <v>22.19</v>
      </c>
      <c r="K27" s="35">
        <v>45.04</v>
      </c>
      <c r="L27" s="129">
        <v>1.31</v>
      </c>
      <c r="M27" s="129">
        <v>12.36</v>
      </c>
      <c r="N27" s="35">
        <v>9.91</v>
      </c>
      <c r="O27" s="35">
        <v>29.7</v>
      </c>
      <c r="P27" s="129">
        <v>111.95</v>
      </c>
    </row>
    <row r="28" spans="1:16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30"/>
      <c r="I28" s="123"/>
      <c r="J28" s="123"/>
      <c r="K28" s="30"/>
      <c r="L28" s="123"/>
      <c r="M28" s="123"/>
      <c r="N28" s="30"/>
      <c r="O28" s="30"/>
      <c r="P28" s="123"/>
    </row>
    <row r="29" spans="1:16" ht="15.75">
      <c r="A29" s="3">
        <v>6.1</v>
      </c>
      <c r="B29" s="208" t="s">
        <v>16</v>
      </c>
      <c r="C29" s="209"/>
      <c r="D29" s="124">
        <v>14.16</v>
      </c>
      <c r="E29" s="124">
        <v>13.6</v>
      </c>
      <c r="F29" s="124">
        <v>14.04</v>
      </c>
      <c r="G29" s="124">
        <v>13.65</v>
      </c>
      <c r="H29" s="31">
        <v>9.98</v>
      </c>
      <c r="I29" s="124">
        <v>16.73</v>
      </c>
      <c r="J29" s="124">
        <v>14.61</v>
      </c>
      <c r="K29" s="31">
        <v>20.09</v>
      </c>
      <c r="L29" s="124">
        <v>13.1</v>
      </c>
      <c r="M29" s="124">
        <v>13.25</v>
      </c>
      <c r="N29" s="31">
        <v>13.61</v>
      </c>
      <c r="O29" s="31">
        <v>12.78</v>
      </c>
      <c r="P29" s="124">
        <v>20.25</v>
      </c>
    </row>
    <row r="30" spans="1:16" ht="15.75">
      <c r="A30" s="3">
        <v>6.2</v>
      </c>
      <c r="B30" s="208" t="s">
        <v>17</v>
      </c>
      <c r="C30" s="209"/>
      <c r="D30" s="124">
        <v>15</v>
      </c>
      <c r="E30" s="124">
        <v>12.78</v>
      </c>
      <c r="F30" s="124">
        <v>13.11</v>
      </c>
      <c r="G30" s="124">
        <v>12.48</v>
      </c>
      <c r="H30" s="31">
        <v>11.36</v>
      </c>
      <c r="I30" s="124">
        <v>15.47</v>
      </c>
      <c r="J30" s="124">
        <v>13.09</v>
      </c>
      <c r="K30" s="31">
        <v>13.71</v>
      </c>
      <c r="L30" s="124">
        <v>12.29</v>
      </c>
      <c r="M30" s="124">
        <v>13.51</v>
      </c>
      <c r="N30" s="31">
        <v>13.65</v>
      </c>
      <c r="O30" s="31">
        <v>13.04</v>
      </c>
      <c r="P30" s="124">
        <v>15.46</v>
      </c>
    </row>
    <row r="31" spans="1:16" ht="15.75">
      <c r="A31" s="3">
        <v>6.3</v>
      </c>
      <c r="B31" s="208" t="s">
        <v>18</v>
      </c>
      <c r="C31" s="209"/>
      <c r="D31" s="124">
        <v>30.07</v>
      </c>
      <c r="E31" s="124">
        <v>0</v>
      </c>
      <c r="F31" s="124">
        <v>8.63</v>
      </c>
      <c r="G31" s="124">
        <v>158.91</v>
      </c>
      <c r="H31" s="31">
        <v>33.44</v>
      </c>
      <c r="I31" s="124">
        <v>0</v>
      </c>
      <c r="J31" s="124">
        <v>0</v>
      </c>
      <c r="K31" s="31">
        <v>76.54</v>
      </c>
      <c r="L31" s="124">
        <v>8.85</v>
      </c>
      <c r="M31" s="124">
        <v>33.62</v>
      </c>
      <c r="N31" s="31">
        <v>36.88</v>
      </c>
      <c r="O31" s="31">
        <v>20</v>
      </c>
      <c r="P31" s="124">
        <v>23.91</v>
      </c>
    </row>
    <row r="32" spans="1:16" ht="15.75">
      <c r="A32" s="3">
        <v>6.4</v>
      </c>
      <c r="B32" s="208" t="s">
        <v>22</v>
      </c>
      <c r="C32" s="209"/>
      <c r="D32" s="124">
        <v>9.64</v>
      </c>
      <c r="E32" s="124">
        <v>11.91</v>
      </c>
      <c r="F32" s="124">
        <v>10.42</v>
      </c>
      <c r="G32" s="124">
        <v>23.92</v>
      </c>
      <c r="H32" s="31">
        <v>13.92</v>
      </c>
      <c r="I32" s="124">
        <v>11.66</v>
      </c>
      <c r="J32" s="124">
        <v>11.26</v>
      </c>
      <c r="K32" s="31">
        <v>10.52</v>
      </c>
      <c r="L32" s="124">
        <v>21.82</v>
      </c>
      <c r="M32" s="124">
        <v>13.28</v>
      </c>
      <c r="N32" s="31">
        <v>11.63</v>
      </c>
      <c r="O32" s="31">
        <v>12.57</v>
      </c>
      <c r="P32" s="124">
        <v>11.37</v>
      </c>
    </row>
    <row r="33" spans="1:16" ht="15.75">
      <c r="A33" s="3">
        <v>6.5</v>
      </c>
      <c r="B33" s="208" t="s">
        <v>20</v>
      </c>
      <c r="C33" s="209"/>
      <c r="D33" s="124">
        <v>22.15</v>
      </c>
      <c r="E33" s="124">
        <v>10.74</v>
      </c>
      <c r="F33" s="124">
        <v>48.23</v>
      </c>
      <c r="G33" s="124">
        <v>43.62</v>
      </c>
      <c r="H33" s="31">
        <v>10.16</v>
      </c>
      <c r="I33" s="124">
        <v>29.25</v>
      </c>
      <c r="J33" s="124">
        <v>29.99</v>
      </c>
      <c r="K33" s="31">
        <v>61.54</v>
      </c>
      <c r="L33" s="124">
        <v>59.32</v>
      </c>
      <c r="M33" s="124">
        <v>28.41</v>
      </c>
      <c r="N33" s="31">
        <v>65.8</v>
      </c>
      <c r="O33" s="31">
        <v>26.46</v>
      </c>
      <c r="P33" s="124">
        <v>20.39</v>
      </c>
    </row>
    <row r="34" spans="1:16" ht="15.75">
      <c r="A34" s="7">
        <v>7</v>
      </c>
      <c r="B34" s="212" t="s">
        <v>52</v>
      </c>
      <c r="C34" s="213"/>
      <c r="D34" s="127">
        <v>934.3</v>
      </c>
      <c r="E34" s="127">
        <v>1046.26</v>
      </c>
      <c r="F34" s="127">
        <v>1057.38</v>
      </c>
      <c r="G34" s="127">
        <v>1080.05</v>
      </c>
      <c r="H34" s="33">
        <v>1017.4</v>
      </c>
      <c r="I34" s="127">
        <v>1022.81</v>
      </c>
      <c r="J34" s="127">
        <v>1115.41</v>
      </c>
      <c r="K34" s="33">
        <v>1176.45</v>
      </c>
      <c r="L34" s="127">
        <v>1079.76</v>
      </c>
      <c r="M34" s="127">
        <v>1100.25</v>
      </c>
      <c r="N34" s="33">
        <v>1007.03</v>
      </c>
      <c r="O34" s="33">
        <v>1048.58</v>
      </c>
      <c r="P34" s="127">
        <v>918.24</v>
      </c>
    </row>
    <row r="35" spans="1:16" ht="15.75">
      <c r="A35" s="5">
        <v>8.1</v>
      </c>
      <c r="B35" s="210" t="s">
        <v>23</v>
      </c>
      <c r="C35" s="211"/>
      <c r="D35" s="130">
        <v>444</v>
      </c>
      <c r="E35" s="130">
        <v>7</v>
      </c>
      <c r="F35" s="130">
        <v>351</v>
      </c>
      <c r="G35" s="130">
        <v>294</v>
      </c>
      <c r="H35" s="36">
        <v>281</v>
      </c>
      <c r="I35" s="130">
        <v>35</v>
      </c>
      <c r="J35" s="130">
        <v>267</v>
      </c>
      <c r="K35" s="36">
        <v>208</v>
      </c>
      <c r="L35" s="130">
        <v>300</v>
      </c>
      <c r="M35" s="130">
        <v>324</v>
      </c>
      <c r="N35" s="36">
        <v>579</v>
      </c>
      <c r="O35" s="36">
        <v>40</v>
      </c>
      <c r="P35" s="130">
        <v>107</v>
      </c>
    </row>
    <row r="36" spans="1:16" ht="15" customHeight="1">
      <c r="A36" s="4">
        <v>8.2</v>
      </c>
      <c r="B36" s="204" t="s">
        <v>24</v>
      </c>
      <c r="C36" s="205"/>
      <c r="D36" s="131">
        <v>45</v>
      </c>
      <c r="E36" s="131">
        <v>4</v>
      </c>
      <c r="F36" s="131">
        <v>56</v>
      </c>
      <c r="G36" s="131">
        <v>30</v>
      </c>
      <c r="H36" s="37">
        <v>30</v>
      </c>
      <c r="I36" s="131">
        <v>5</v>
      </c>
      <c r="J36" s="131">
        <v>44</v>
      </c>
      <c r="K36" s="37">
        <v>49</v>
      </c>
      <c r="L36" s="131">
        <v>30</v>
      </c>
      <c r="M36" s="131">
        <v>49</v>
      </c>
      <c r="N36" s="37">
        <v>60</v>
      </c>
      <c r="O36" s="37">
        <v>4</v>
      </c>
      <c r="P36" s="131">
        <v>21</v>
      </c>
    </row>
    <row r="37" spans="1:16" ht="15.75">
      <c r="A37" s="4">
        <v>9</v>
      </c>
      <c r="B37" s="204" t="s">
        <v>25</v>
      </c>
      <c r="C37" s="205"/>
      <c r="D37" s="129">
        <v>25.59</v>
      </c>
      <c r="E37" s="129">
        <v>14.56</v>
      </c>
      <c r="F37" s="129">
        <v>30.53</v>
      </c>
      <c r="G37" s="129">
        <v>45.66</v>
      </c>
      <c r="H37" s="35">
        <v>9.03</v>
      </c>
      <c r="I37" s="129">
        <v>12.92</v>
      </c>
      <c r="J37" s="129">
        <v>23.59</v>
      </c>
      <c r="K37" s="35">
        <v>23.9</v>
      </c>
      <c r="L37" s="129">
        <v>39.83</v>
      </c>
      <c r="M37" s="129">
        <v>37.19</v>
      </c>
      <c r="N37" s="35">
        <v>34.99</v>
      </c>
      <c r="O37" s="35">
        <v>36.72</v>
      </c>
      <c r="P37" s="129">
        <v>21.12</v>
      </c>
    </row>
    <row r="38" spans="1:16" ht="16.5" customHeight="1">
      <c r="A38" s="6">
        <v>10</v>
      </c>
      <c r="B38" s="206" t="s">
        <v>79</v>
      </c>
      <c r="C38" s="207"/>
      <c r="D38" s="123"/>
      <c r="E38" s="123"/>
      <c r="F38" s="123"/>
      <c r="G38" s="123"/>
      <c r="H38" s="30"/>
      <c r="I38" s="123"/>
      <c r="J38" s="123"/>
      <c r="K38" s="30"/>
      <c r="L38" s="123"/>
      <c r="M38" s="123"/>
      <c r="N38" s="30"/>
      <c r="O38" s="30"/>
      <c r="P38" s="123"/>
    </row>
    <row r="39" spans="1:16" ht="15.75">
      <c r="A39" s="3">
        <v>10.1</v>
      </c>
      <c r="B39" s="189" t="s">
        <v>28</v>
      </c>
      <c r="C39" s="190"/>
      <c r="D39" s="124">
        <v>217.48</v>
      </c>
      <c r="E39" s="124">
        <v>181.04</v>
      </c>
      <c r="F39" s="124">
        <v>226.27</v>
      </c>
      <c r="G39" s="124">
        <v>172.21</v>
      </c>
      <c r="H39" s="31">
        <v>203.5</v>
      </c>
      <c r="I39" s="124">
        <v>392.56</v>
      </c>
      <c r="J39" s="124">
        <v>198.76</v>
      </c>
      <c r="K39" s="31">
        <v>275.21</v>
      </c>
      <c r="L39" s="124">
        <v>74.75</v>
      </c>
      <c r="M39" s="124">
        <v>385.38</v>
      </c>
      <c r="N39" s="31">
        <v>334</v>
      </c>
      <c r="O39" s="31">
        <v>222.55</v>
      </c>
      <c r="P39" s="124">
        <v>402.89</v>
      </c>
    </row>
    <row r="40" spans="1:16" ht="15.75">
      <c r="A40" s="3">
        <v>10.2</v>
      </c>
      <c r="B40" s="189" t="s">
        <v>27</v>
      </c>
      <c r="C40" s="190"/>
      <c r="D40" s="124">
        <v>0.66</v>
      </c>
      <c r="E40" s="124">
        <v>0</v>
      </c>
      <c r="F40" s="124">
        <v>6.22</v>
      </c>
      <c r="G40" s="124">
        <v>21.13</v>
      </c>
      <c r="H40" s="31">
        <v>0.5</v>
      </c>
      <c r="I40" s="124">
        <v>0.11</v>
      </c>
      <c r="J40" s="124">
        <v>2.65</v>
      </c>
      <c r="K40" s="31">
        <v>70.35</v>
      </c>
      <c r="L40" s="124">
        <v>24.88</v>
      </c>
      <c r="M40" s="124">
        <v>15.25</v>
      </c>
      <c r="N40" s="31">
        <v>4.18</v>
      </c>
      <c r="O40" s="31">
        <v>3.89</v>
      </c>
      <c r="P40" s="124">
        <v>0.38</v>
      </c>
    </row>
    <row r="41" spans="1:16" ht="15.75">
      <c r="A41" s="3">
        <v>10.3</v>
      </c>
      <c r="B41" s="189" t="s">
        <v>26</v>
      </c>
      <c r="C41" s="190"/>
      <c r="D41" s="124">
        <f>D42-D39-D40</f>
        <v>220.53000000000003</v>
      </c>
      <c r="E41" s="124">
        <f>E42-E39-E40</f>
        <v>182.27</v>
      </c>
      <c r="F41" s="124">
        <v>163.99</v>
      </c>
      <c r="G41" s="124">
        <v>92.89</v>
      </c>
      <c r="H41" s="31">
        <v>8.11</v>
      </c>
      <c r="I41" s="124">
        <f>I42-I39-I40</f>
        <v>67.40999999999998</v>
      </c>
      <c r="J41" s="124">
        <f>J42-J39-J40</f>
        <v>113.51000000000002</v>
      </c>
      <c r="K41" s="31">
        <v>210.6</v>
      </c>
      <c r="L41" s="124">
        <v>85.24</v>
      </c>
      <c r="M41" s="124">
        <f>M42-M39-M40</f>
        <v>74.63</v>
      </c>
      <c r="N41" s="31">
        <v>129.49</v>
      </c>
      <c r="O41" s="31">
        <v>138.7</v>
      </c>
      <c r="P41" s="124">
        <v>398.79</v>
      </c>
    </row>
    <row r="42" spans="1:16" ht="15.75">
      <c r="A42" s="4">
        <v>10.4</v>
      </c>
      <c r="B42" s="199" t="s">
        <v>29</v>
      </c>
      <c r="C42" s="200"/>
      <c r="D42" s="129">
        <f>D26</f>
        <v>438.67</v>
      </c>
      <c r="E42" s="129">
        <f>E26</f>
        <v>363.31</v>
      </c>
      <c r="F42" s="147">
        <f>F39+F40+F41</f>
        <v>396.48</v>
      </c>
      <c r="G42" s="147">
        <f>G39+G40+G41</f>
        <v>286.23</v>
      </c>
      <c r="H42" s="38">
        <f>H39+H40+H41</f>
        <v>212.11</v>
      </c>
      <c r="I42" s="129">
        <f>I26</f>
        <v>460.08</v>
      </c>
      <c r="J42" s="129">
        <f>J26</f>
        <v>314.92</v>
      </c>
      <c r="K42" s="38">
        <f>K39+K40+K41</f>
        <v>556.16</v>
      </c>
      <c r="L42" s="147">
        <f>L39+L40+L41</f>
        <v>184.87</v>
      </c>
      <c r="M42" s="129">
        <f>M26</f>
        <v>475.26</v>
      </c>
      <c r="N42" s="38">
        <f>N39+N40+N41</f>
        <v>467.67</v>
      </c>
      <c r="O42" s="38">
        <f>O39+O40+O41</f>
        <v>365.14</v>
      </c>
      <c r="P42" s="147">
        <f>P39+P40+P41</f>
        <v>802.06</v>
      </c>
    </row>
    <row r="43" spans="1:16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42"/>
      <c r="I43" s="132"/>
      <c r="J43" s="132"/>
      <c r="K43" s="142"/>
      <c r="L43" s="132"/>
      <c r="M43" s="132"/>
      <c r="N43" s="142"/>
      <c r="O43" s="142"/>
      <c r="P43" s="142"/>
    </row>
    <row r="44" spans="1:16" ht="15.75">
      <c r="A44" s="7">
        <v>11</v>
      </c>
      <c r="B44" s="201" t="s">
        <v>31</v>
      </c>
      <c r="C44" s="201"/>
      <c r="D44" s="133">
        <f aca="true" t="shared" si="0" ref="D44:K44">D48+D51+D54+D55+D58+D59+D60+D61+D62</f>
        <v>13709.35</v>
      </c>
      <c r="E44" s="133">
        <f t="shared" si="0"/>
        <v>10918.5</v>
      </c>
      <c r="F44" s="133">
        <f t="shared" si="0"/>
        <v>15798.44</v>
      </c>
      <c r="G44" s="133">
        <f t="shared" si="0"/>
        <v>19648.390000000003</v>
      </c>
      <c r="H44" s="143">
        <f t="shared" si="0"/>
        <v>8571.14</v>
      </c>
      <c r="I44" s="133">
        <f t="shared" si="0"/>
        <v>15842.44</v>
      </c>
      <c r="J44" s="133">
        <f t="shared" si="0"/>
        <v>12082.38</v>
      </c>
      <c r="K44" s="143">
        <f t="shared" si="0"/>
        <v>21302.079999999998</v>
      </c>
      <c r="L44" s="133">
        <f>L48+L51+L54+L55+L58+L59+L60+L61+L62</f>
        <v>15564.230000000001</v>
      </c>
      <c r="M44" s="133">
        <f>M48+M51+M54+M55+M58+M59+M60+M61+M62</f>
        <v>18018.38</v>
      </c>
      <c r="N44" s="143">
        <f>N48+N51+N54+N55+N58+N59+N60+N61+N62</f>
        <v>18315.86</v>
      </c>
      <c r="O44" s="143">
        <f>O48+O51+O54+O55+O58+O59+O60+O61+O62</f>
        <v>13982.78</v>
      </c>
      <c r="P44" s="133">
        <f>P48+P51+P54+P55+P58+P59+P60+P61+P62</f>
        <v>20507.719999999998</v>
      </c>
    </row>
    <row r="45" spans="1:16" ht="15.75">
      <c r="A45" s="5" t="s">
        <v>58</v>
      </c>
      <c r="B45" s="24" t="s">
        <v>32</v>
      </c>
      <c r="C45" s="25" t="s">
        <v>28</v>
      </c>
      <c r="D45" s="123">
        <v>2041.4</v>
      </c>
      <c r="E45" s="123">
        <v>2041.94</v>
      </c>
      <c r="F45" s="123">
        <v>2397.1</v>
      </c>
      <c r="G45" s="123">
        <v>3919.35</v>
      </c>
      <c r="H45" s="30">
        <v>2789.02</v>
      </c>
      <c r="I45" s="123">
        <v>4605.79</v>
      </c>
      <c r="J45" s="123">
        <v>2191.6</v>
      </c>
      <c r="K45" s="30">
        <v>2973.59</v>
      </c>
      <c r="L45" s="123">
        <v>1535.74</v>
      </c>
      <c r="M45" s="123">
        <v>5105.9</v>
      </c>
      <c r="N45" s="30">
        <v>3735.69</v>
      </c>
      <c r="O45" s="30">
        <v>2657.35</v>
      </c>
      <c r="P45" s="123">
        <v>4594.98</v>
      </c>
    </row>
    <row r="46" spans="1:16" ht="15.75">
      <c r="A46" s="3" t="s">
        <v>59</v>
      </c>
      <c r="B46" s="189" t="s">
        <v>27</v>
      </c>
      <c r="C46" s="190"/>
      <c r="D46" s="124">
        <v>6.31</v>
      </c>
      <c r="E46" s="124">
        <v>0</v>
      </c>
      <c r="F46" s="124">
        <v>68.18</v>
      </c>
      <c r="G46" s="124">
        <v>459.7</v>
      </c>
      <c r="H46" s="31">
        <v>9.31</v>
      </c>
      <c r="I46" s="124">
        <v>0.94</v>
      </c>
      <c r="J46" s="124">
        <v>29.17</v>
      </c>
      <c r="K46" s="31">
        <v>744.48</v>
      </c>
      <c r="L46" s="124">
        <v>512.33</v>
      </c>
      <c r="M46" s="124">
        <v>181.7</v>
      </c>
      <c r="N46" s="31">
        <v>49.12</v>
      </c>
      <c r="O46" s="31">
        <v>54.5</v>
      </c>
      <c r="P46" s="124">
        <v>4.03</v>
      </c>
    </row>
    <row r="47" spans="1:16" ht="15.75">
      <c r="A47" s="3" t="s">
        <v>60</v>
      </c>
      <c r="B47" s="189" t="s">
        <v>26</v>
      </c>
      <c r="C47" s="190"/>
      <c r="D47" s="124">
        <v>2183.06</v>
      </c>
      <c r="E47" s="124">
        <v>2283.51</v>
      </c>
      <c r="F47" s="124">
        <v>1665.98</v>
      </c>
      <c r="G47" s="124">
        <v>2467.78</v>
      </c>
      <c r="H47" s="31">
        <v>153.43</v>
      </c>
      <c r="I47" s="124">
        <v>756.15</v>
      </c>
      <c r="J47" s="124">
        <v>1325.12</v>
      </c>
      <c r="K47" s="31">
        <v>2131.94</v>
      </c>
      <c r="L47" s="124">
        <v>1986.56</v>
      </c>
      <c r="M47" s="124">
        <v>1024.05</v>
      </c>
      <c r="N47" s="31">
        <v>1655.38</v>
      </c>
      <c r="O47" s="31">
        <v>1879.55</v>
      </c>
      <c r="P47" s="124">
        <v>4523.86</v>
      </c>
    </row>
    <row r="48" spans="1:16" s="27" customFormat="1" ht="15.75">
      <c r="A48" s="4" t="s">
        <v>61</v>
      </c>
      <c r="B48" s="191" t="s">
        <v>29</v>
      </c>
      <c r="C48" s="192"/>
      <c r="D48" s="126">
        <f aca="true" t="shared" si="1" ref="D48:K48">SUM(D45:D47)</f>
        <v>4230.77</v>
      </c>
      <c r="E48" s="126">
        <f t="shared" si="1"/>
        <v>4325.450000000001</v>
      </c>
      <c r="F48" s="148">
        <f t="shared" si="1"/>
        <v>4131.26</v>
      </c>
      <c r="G48" s="148">
        <f t="shared" si="1"/>
        <v>6846.83</v>
      </c>
      <c r="H48" s="40">
        <f t="shared" si="1"/>
        <v>2951.7599999999998</v>
      </c>
      <c r="I48" s="126">
        <f t="shared" si="1"/>
        <v>5362.879999999999</v>
      </c>
      <c r="J48" s="126">
        <f t="shared" si="1"/>
        <v>3545.89</v>
      </c>
      <c r="K48" s="40">
        <f t="shared" si="1"/>
        <v>5850.01</v>
      </c>
      <c r="L48" s="148">
        <f>SUM(L45:L47)</f>
        <v>4034.63</v>
      </c>
      <c r="M48" s="126">
        <f>SUM(M45:M47)</f>
        <v>6311.65</v>
      </c>
      <c r="N48" s="40">
        <f>SUM(N45:N47)</f>
        <v>5440.1900000000005</v>
      </c>
      <c r="O48" s="40">
        <f>SUM(O45:O47)</f>
        <v>4591.4</v>
      </c>
      <c r="P48" s="148">
        <f>SUM(P45:P47)</f>
        <v>9122.869999999999</v>
      </c>
    </row>
    <row r="49" spans="1:16" ht="15.75">
      <c r="A49" s="5" t="s">
        <v>62</v>
      </c>
      <c r="B49" s="24" t="s">
        <v>33</v>
      </c>
      <c r="C49" s="25" t="s">
        <v>34</v>
      </c>
      <c r="D49" s="123">
        <v>132.97</v>
      </c>
      <c r="E49" s="123">
        <v>87.76</v>
      </c>
      <c r="F49" s="123">
        <v>187.78</v>
      </c>
      <c r="G49" s="123">
        <v>17.19</v>
      </c>
      <c r="H49" s="30">
        <v>139.25</v>
      </c>
      <c r="I49" s="123">
        <v>45.29</v>
      </c>
      <c r="J49" s="123">
        <v>86.81</v>
      </c>
      <c r="K49" s="30">
        <v>443.26</v>
      </c>
      <c r="L49" s="123">
        <v>1.31</v>
      </c>
      <c r="M49" s="123">
        <v>38.88</v>
      </c>
      <c r="N49" s="30">
        <v>3.92</v>
      </c>
      <c r="O49" s="30">
        <v>360.42</v>
      </c>
      <c r="P49" s="123">
        <v>635.57</v>
      </c>
    </row>
    <row r="50" spans="1:16" ht="15.75">
      <c r="A50" s="3" t="s">
        <v>63</v>
      </c>
      <c r="B50" s="189" t="s">
        <v>35</v>
      </c>
      <c r="C50" s="190"/>
      <c r="D50" s="124">
        <v>580.64</v>
      </c>
      <c r="E50" s="124">
        <v>113.35</v>
      </c>
      <c r="F50" s="124">
        <v>345.47</v>
      </c>
      <c r="G50" s="124">
        <v>172.74</v>
      </c>
      <c r="H50" s="31">
        <v>183.61</v>
      </c>
      <c r="I50" s="124">
        <v>3256.23</v>
      </c>
      <c r="J50" s="124">
        <v>578.5</v>
      </c>
      <c r="K50" s="31">
        <v>2328.57</v>
      </c>
      <c r="L50" s="124">
        <v>76.7</v>
      </c>
      <c r="M50" s="124">
        <v>312.24</v>
      </c>
      <c r="N50" s="31">
        <v>648.36</v>
      </c>
      <c r="O50" s="31">
        <v>425.5</v>
      </c>
      <c r="P50" s="124">
        <v>1647.32</v>
      </c>
    </row>
    <row r="51" spans="1:16" s="27" customFormat="1" ht="15.75">
      <c r="A51" s="4" t="s">
        <v>64</v>
      </c>
      <c r="B51" s="191" t="s">
        <v>29</v>
      </c>
      <c r="C51" s="192"/>
      <c r="D51" s="126">
        <f aca="true" t="shared" si="2" ref="D51:K51">SUM(D49:D50)</f>
        <v>713.61</v>
      </c>
      <c r="E51" s="126">
        <f t="shared" si="2"/>
        <v>201.11</v>
      </c>
      <c r="F51" s="148">
        <f t="shared" si="2"/>
        <v>533.25</v>
      </c>
      <c r="G51" s="148">
        <f t="shared" si="2"/>
        <v>189.93</v>
      </c>
      <c r="H51" s="40">
        <f t="shared" si="2"/>
        <v>322.86</v>
      </c>
      <c r="I51" s="126">
        <f t="shared" si="2"/>
        <v>3301.52</v>
      </c>
      <c r="J51" s="126">
        <f t="shared" si="2"/>
        <v>665.31</v>
      </c>
      <c r="K51" s="40">
        <f t="shared" si="2"/>
        <v>2771.83</v>
      </c>
      <c r="L51" s="148">
        <f>SUM(L49:L50)</f>
        <v>78.01</v>
      </c>
      <c r="M51" s="126">
        <f>SUM(M49:M50)</f>
        <v>351.12</v>
      </c>
      <c r="N51" s="40">
        <f>SUM(N49:N50)</f>
        <v>652.28</v>
      </c>
      <c r="O51" s="40">
        <f>SUM(O49:O50)</f>
        <v>785.9200000000001</v>
      </c>
      <c r="P51" s="148">
        <f>SUM(P49:P50)</f>
        <v>2282.89</v>
      </c>
    </row>
    <row r="52" spans="1:16" ht="15.75">
      <c r="A52" s="5" t="s">
        <v>65</v>
      </c>
      <c r="B52" s="24" t="s">
        <v>36</v>
      </c>
      <c r="C52" s="25" t="s">
        <v>34</v>
      </c>
      <c r="D52" s="123">
        <v>2911.48</v>
      </c>
      <c r="E52" s="123">
        <v>1082.86</v>
      </c>
      <c r="F52" s="123">
        <v>2714.84</v>
      </c>
      <c r="G52" s="123">
        <v>3815.56</v>
      </c>
      <c r="H52" s="30">
        <v>2136.64</v>
      </c>
      <c r="I52" s="123">
        <v>1626.3</v>
      </c>
      <c r="J52" s="123">
        <v>2404.83</v>
      </c>
      <c r="K52" s="30">
        <v>2344.42</v>
      </c>
      <c r="L52" s="123">
        <v>3882.37</v>
      </c>
      <c r="M52" s="123">
        <v>2998.88</v>
      </c>
      <c r="N52" s="30">
        <v>3846.69</v>
      </c>
      <c r="O52" s="30">
        <v>3683.25</v>
      </c>
      <c r="P52" s="123">
        <v>888.72</v>
      </c>
    </row>
    <row r="53" spans="1:16" ht="15.75">
      <c r="A53" s="3" t="s">
        <v>66</v>
      </c>
      <c r="B53" s="189" t="s">
        <v>35</v>
      </c>
      <c r="C53" s="190"/>
      <c r="D53" s="124">
        <v>8.27</v>
      </c>
      <c r="E53" s="124">
        <v>226.88</v>
      </c>
      <c r="F53" s="124">
        <v>91.71</v>
      </c>
      <c r="G53" s="124">
        <v>1095.75</v>
      </c>
      <c r="H53" s="31">
        <v>86.07</v>
      </c>
      <c r="I53" s="124">
        <v>12.86</v>
      </c>
      <c r="J53" s="124">
        <v>226.36</v>
      </c>
      <c r="K53" s="31">
        <v>400.28</v>
      </c>
      <c r="L53" s="124">
        <v>1389.57</v>
      </c>
      <c r="M53" s="124">
        <v>306.28</v>
      </c>
      <c r="N53" s="31">
        <v>250.44</v>
      </c>
      <c r="O53" s="31">
        <v>394.92</v>
      </c>
      <c r="P53" s="124">
        <v>17.28</v>
      </c>
    </row>
    <row r="54" spans="1:16" s="27" customFormat="1" ht="15.75">
      <c r="A54" s="4" t="s">
        <v>67</v>
      </c>
      <c r="B54" s="191" t="s">
        <v>29</v>
      </c>
      <c r="C54" s="192"/>
      <c r="D54" s="126">
        <f aca="true" t="shared" si="3" ref="D54:K54">SUM(D52:D53)</f>
        <v>2919.75</v>
      </c>
      <c r="E54" s="126">
        <f t="shared" si="3"/>
        <v>1309.7399999999998</v>
      </c>
      <c r="F54" s="148">
        <f t="shared" si="3"/>
        <v>2806.55</v>
      </c>
      <c r="G54" s="148">
        <f t="shared" si="3"/>
        <v>4911.3099999999995</v>
      </c>
      <c r="H54" s="40">
        <f t="shared" si="3"/>
        <v>2222.71</v>
      </c>
      <c r="I54" s="126">
        <f t="shared" si="3"/>
        <v>1639.1599999999999</v>
      </c>
      <c r="J54" s="126">
        <f t="shared" si="3"/>
        <v>2631.19</v>
      </c>
      <c r="K54" s="40">
        <f t="shared" si="3"/>
        <v>2744.7</v>
      </c>
      <c r="L54" s="148">
        <f>SUM(L52:L53)</f>
        <v>5271.94</v>
      </c>
      <c r="M54" s="126">
        <f>SUM(M52:M53)</f>
        <v>3305.16</v>
      </c>
      <c r="N54" s="40">
        <f>SUM(N52:N53)</f>
        <v>4097.13</v>
      </c>
      <c r="O54" s="40">
        <f>SUM(O52:O53)</f>
        <v>4078.17</v>
      </c>
      <c r="P54" s="148">
        <f>SUM(P52:P53)</f>
        <v>906</v>
      </c>
    </row>
    <row r="55" spans="1:16" ht="15.75">
      <c r="A55" s="7">
        <v>11.4</v>
      </c>
      <c r="B55" s="188" t="s">
        <v>37</v>
      </c>
      <c r="C55" s="188"/>
      <c r="D55" s="127">
        <v>1634.74</v>
      </c>
      <c r="E55" s="127">
        <v>1420.89</v>
      </c>
      <c r="F55" s="127">
        <v>2123.49</v>
      </c>
      <c r="G55" s="127">
        <v>1536.1</v>
      </c>
      <c r="H55" s="33">
        <v>1165.26</v>
      </c>
      <c r="I55" s="127">
        <v>1970.75</v>
      </c>
      <c r="J55" s="127">
        <v>1693.95</v>
      </c>
      <c r="K55" s="33">
        <v>2233.69</v>
      </c>
      <c r="L55" s="127">
        <v>1371.12</v>
      </c>
      <c r="M55" s="127">
        <v>2060.88</v>
      </c>
      <c r="N55" s="33">
        <v>1929.81</v>
      </c>
      <c r="O55" s="33">
        <v>1354.19</v>
      </c>
      <c r="P55" s="127">
        <v>2268.39</v>
      </c>
    </row>
    <row r="56" spans="1:16" ht="15.75">
      <c r="A56" s="5" t="s">
        <v>68</v>
      </c>
      <c r="B56" s="24" t="s">
        <v>38</v>
      </c>
      <c r="C56" s="25" t="s">
        <v>39</v>
      </c>
      <c r="D56" s="123">
        <v>1926.85</v>
      </c>
      <c r="E56" s="123">
        <v>1361.36</v>
      </c>
      <c r="F56" s="123">
        <v>2171.33</v>
      </c>
      <c r="G56" s="123">
        <v>2568.05</v>
      </c>
      <c r="H56" s="30">
        <v>522.29</v>
      </c>
      <c r="I56" s="123">
        <v>1670.68</v>
      </c>
      <c r="J56" s="123">
        <v>1347.75</v>
      </c>
      <c r="K56" s="30">
        <v>2352.98</v>
      </c>
      <c r="L56" s="123">
        <v>2894.07</v>
      </c>
      <c r="M56" s="123">
        <v>1669.64</v>
      </c>
      <c r="N56" s="30">
        <v>2441.7</v>
      </c>
      <c r="O56" s="30">
        <v>1665.98</v>
      </c>
      <c r="P56" s="123">
        <v>2651.9</v>
      </c>
    </row>
    <row r="57" spans="1:16" ht="15.75">
      <c r="A57" s="3" t="s">
        <v>69</v>
      </c>
      <c r="B57" s="195" t="s">
        <v>40</v>
      </c>
      <c r="C57" s="196"/>
      <c r="D57" s="124">
        <v>4.09</v>
      </c>
      <c r="E57" s="124">
        <v>0</v>
      </c>
      <c r="F57" s="124">
        <v>38.53</v>
      </c>
      <c r="G57" s="124">
        <v>14</v>
      </c>
      <c r="H57" s="31">
        <v>876.02</v>
      </c>
      <c r="I57" s="124">
        <v>0</v>
      </c>
      <c r="J57" s="124">
        <v>0</v>
      </c>
      <c r="K57" s="31">
        <v>21.58</v>
      </c>
      <c r="L57" s="124">
        <v>30.05</v>
      </c>
      <c r="M57" s="124">
        <v>437.23</v>
      </c>
      <c r="N57" s="31">
        <v>11.88</v>
      </c>
      <c r="O57" s="31">
        <v>45.37</v>
      </c>
      <c r="P57" s="124">
        <v>56.79</v>
      </c>
    </row>
    <row r="58" spans="1:16" s="27" customFormat="1" ht="15.75">
      <c r="A58" s="4" t="s">
        <v>70</v>
      </c>
      <c r="B58" s="197" t="s">
        <v>29</v>
      </c>
      <c r="C58" s="198"/>
      <c r="D58" s="126">
        <f aca="true" t="shared" si="4" ref="D58:K58">SUM(D56:D57)</f>
        <v>1930.9399999999998</v>
      </c>
      <c r="E58" s="126">
        <f t="shared" si="4"/>
        <v>1361.36</v>
      </c>
      <c r="F58" s="148">
        <f t="shared" si="4"/>
        <v>2209.86</v>
      </c>
      <c r="G58" s="148">
        <f t="shared" si="4"/>
        <v>2582.05</v>
      </c>
      <c r="H58" s="40">
        <f t="shared" si="4"/>
        <v>1398.31</v>
      </c>
      <c r="I58" s="126">
        <f t="shared" si="4"/>
        <v>1670.68</v>
      </c>
      <c r="J58" s="126">
        <f t="shared" si="4"/>
        <v>1347.75</v>
      </c>
      <c r="K58" s="40">
        <f t="shared" si="4"/>
        <v>2374.56</v>
      </c>
      <c r="L58" s="148">
        <f>SUM(L56:L57)</f>
        <v>2924.1200000000003</v>
      </c>
      <c r="M58" s="126">
        <f>SUM(M56:M57)</f>
        <v>2106.87</v>
      </c>
      <c r="N58" s="40">
        <f>SUM(N56:N57)</f>
        <v>2453.58</v>
      </c>
      <c r="O58" s="40">
        <f>SUM(O56:O57)</f>
        <v>1711.35</v>
      </c>
      <c r="P58" s="148">
        <f>SUM(P56:P57)</f>
        <v>2708.69</v>
      </c>
    </row>
    <row r="59" spans="1:16" ht="15.75">
      <c r="A59" s="7">
        <v>11.6</v>
      </c>
      <c r="B59" s="188" t="s">
        <v>41</v>
      </c>
      <c r="C59" s="188"/>
      <c r="D59" s="127">
        <v>0</v>
      </c>
      <c r="E59" s="127">
        <v>55.39</v>
      </c>
      <c r="F59" s="127">
        <v>172.44</v>
      </c>
      <c r="G59" s="127">
        <v>721.08</v>
      </c>
      <c r="H59" s="33">
        <v>18.28</v>
      </c>
      <c r="I59" s="127">
        <v>0</v>
      </c>
      <c r="J59" s="127">
        <v>40.09</v>
      </c>
      <c r="K59" s="33">
        <v>192.15</v>
      </c>
      <c r="L59" s="127">
        <v>1038.07</v>
      </c>
      <c r="M59" s="127">
        <v>109.73</v>
      </c>
      <c r="N59" s="33">
        <v>52.2</v>
      </c>
      <c r="O59" s="33">
        <v>25.69</v>
      </c>
      <c r="P59" s="127">
        <v>154.84</v>
      </c>
    </row>
    <row r="60" spans="1:16" ht="15.75">
      <c r="A60" s="7">
        <v>11.7</v>
      </c>
      <c r="B60" s="188" t="s">
        <v>42</v>
      </c>
      <c r="C60" s="188"/>
      <c r="D60" s="127">
        <v>1925.97</v>
      </c>
      <c r="E60" s="127">
        <v>1975.57</v>
      </c>
      <c r="F60" s="127">
        <v>3415.49</v>
      </c>
      <c r="G60" s="127">
        <v>2369.66</v>
      </c>
      <c r="H60" s="33">
        <v>316.75</v>
      </c>
      <c r="I60" s="127">
        <v>1556.95</v>
      </c>
      <c r="J60" s="127">
        <v>1858.48</v>
      </c>
      <c r="K60" s="33">
        <v>4579.73</v>
      </c>
      <c r="L60" s="127">
        <v>296.75</v>
      </c>
      <c r="M60" s="127">
        <v>3381.68</v>
      </c>
      <c r="N60" s="33">
        <v>3244.65</v>
      </c>
      <c r="O60" s="33">
        <v>1092.87</v>
      </c>
      <c r="P60" s="127">
        <v>2581.84</v>
      </c>
    </row>
    <row r="61" spans="1:16" ht="15.75">
      <c r="A61" s="7">
        <v>11.8</v>
      </c>
      <c r="B61" s="188" t="s">
        <v>53</v>
      </c>
      <c r="C61" s="188"/>
      <c r="D61" s="127">
        <v>0</v>
      </c>
      <c r="E61" s="127">
        <v>0</v>
      </c>
      <c r="F61" s="127">
        <v>0</v>
      </c>
      <c r="G61" s="127">
        <v>14.79</v>
      </c>
      <c r="H61" s="33">
        <v>0</v>
      </c>
      <c r="I61" s="127">
        <v>0</v>
      </c>
      <c r="J61" s="127">
        <v>0</v>
      </c>
      <c r="K61" s="33">
        <v>0</v>
      </c>
      <c r="L61" s="127">
        <v>124.48</v>
      </c>
      <c r="M61" s="127">
        <v>0</v>
      </c>
      <c r="N61" s="33">
        <v>4.2</v>
      </c>
      <c r="O61" s="33">
        <v>0</v>
      </c>
      <c r="P61" s="127">
        <v>0</v>
      </c>
    </row>
    <row r="62" spans="1:16" ht="15.75">
      <c r="A62" s="7">
        <v>11.9</v>
      </c>
      <c r="B62" s="188" t="s">
        <v>43</v>
      </c>
      <c r="C62" s="188"/>
      <c r="D62" s="127">
        <v>353.57</v>
      </c>
      <c r="E62" s="127">
        <v>268.99</v>
      </c>
      <c r="F62" s="127">
        <v>406.1</v>
      </c>
      <c r="G62" s="127">
        <v>476.64</v>
      </c>
      <c r="H62" s="33">
        <v>175.21</v>
      </c>
      <c r="I62" s="127">
        <v>340.5</v>
      </c>
      <c r="J62" s="127">
        <v>299.72</v>
      </c>
      <c r="K62" s="33">
        <v>555.41</v>
      </c>
      <c r="L62" s="127">
        <v>425.11</v>
      </c>
      <c r="M62" s="127">
        <v>391.29</v>
      </c>
      <c r="N62" s="33">
        <v>441.82</v>
      </c>
      <c r="O62" s="33">
        <v>343.19</v>
      </c>
      <c r="P62" s="127">
        <v>482.2</v>
      </c>
    </row>
    <row r="63" spans="1:16" ht="15.75">
      <c r="A63" s="5">
        <v>12</v>
      </c>
      <c r="B63" s="193" t="s">
        <v>44</v>
      </c>
      <c r="C63" s="194"/>
      <c r="D63" s="134">
        <f aca="true" t="shared" si="5" ref="D63:K63">SUM(D64:D68)</f>
        <v>6080.07</v>
      </c>
      <c r="E63" s="134">
        <f t="shared" si="5"/>
        <v>6857.39</v>
      </c>
      <c r="F63" s="134">
        <f t="shared" si="5"/>
        <v>7070.29</v>
      </c>
      <c r="G63" s="134">
        <f t="shared" si="5"/>
        <v>17802.36</v>
      </c>
      <c r="H63" s="41">
        <f t="shared" si="5"/>
        <v>5998.639999999999</v>
      </c>
      <c r="I63" s="134">
        <f t="shared" si="5"/>
        <v>4262.67</v>
      </c>
      <c r="J63" s="134">
        <f t="shared" si="5"/>
        <v>10407.37</v>
      </c>
      <c r="K63" s="41">
        <f t="shared" si="5"/>
        <v>10122.46</v>
      </c>
      <c r="L63" s="134">
        <f>SUM(L64:L68)</f>
        <v>19859.25</v>
      </c>
      <c r="M63" s="134">
        <f>SUM(M64:M68)</f>
        <v>11857.980000000001</v>
      </c>
      <c r="N63" s="41">
        <f>SUM(N64:N68)</f>
        <v>13586.88</v>
      </c>
      <c r="O63" s="41">
        <f>SUM(O64:O68)</f>
        <v>14388.29</v>
      </c>
      <c r="P63" s="134">
        <f>SUM(P64:P68)</f>
        <v>6758.48</v>
      </c>
    </row>
    <row r="64" spans="1:16" ht="15.75">
      <c r="A64" s="3">
        <v>12.1</v>
      </c>
      <c r="B64" s="186" t="s">
        <v>45</v>
      </c>
      <c r="C64" s="187"/>
      <c r="D64" s="124">
        <v>4967.78</v>
      </c>
      <c r="E64" s="124">
        <v>4822.58</v>
      </c>
      <c r="F64" s="124">
        <v>5638.55</v>
      </c>
      <c r="G64" s="124">
        <v>14417.04</v>
      </c>
      <c r="H64" s="31">
        <v>2943.35</v>
      </c>
      <c r="I64" s="124">
        <v>2847.98</v>
      </c>
      <c r="J64" s="124">
        <v>7944.16</v>
      </c>
      <c r="K64" s="31">
        <v>5052.01</v>
      </c>
      <c r="L64" s="124">
        <v>13960.87</v>
      </c>
      <c r="M64" s="124">
        <v>7679.77</v>
      </c>
      <c r="N64" s="31">
        <v>9520.28</v>
      </c>
      <c r="O64" s="31">
        <v>12519.84</v>
      </c>
      <c r="P64" s="124">
        <v>5431.64</v>
      </c>
    </row>
    <row r="65" spans="1:16" ht="15.75">
      <c r="A65" s="3">
        <v>12.2</v>
      </c>
      <c r="B65" s="186" t="s">
        <v>46</v>
      </c>
      <c r="C65" s="187"/>
      <c r="D65" s="124">
        <v>0</v>
      </c>
      <c r="E65" s="124">
        <v>0</v>
      </c>
      <c r="F65" s="124">
        <v>63.23</v>
      </c>
      <c r="G65" s="124">
        <v>87.64</v>
      </c>
      <c r="H65" s="31">
        <v>21.63</v>
      </c>
      <c r="I65" s="124">
        <v>0</v>
      </c>
      <c r="J65" s="124">
        <v>0</v>
      </c>
      <c r="K65" s="31">
        <v>108.1</v>
      </c>
      <c r="L65" s="124">
        <v>2021.94</v>
      </c>
      <c r="M65" s="124">
        <v>767.8</v>
      </c>
      <c r="N65" s="31">
        <v>54.92</v>
      </c>
      <c r="O65" s="31">
        <v>0</v>
      </c>
      <c r="P65" s="124">
        <v>155.86</v>
      </c>
    </row>
    <row r="66" spans="1:16" ht="15.75">
      <c r="A66" s="3">
        <v>12.3</v>
      </c>
      <c r="B66" s="186" t="s">
        <v>47</v>
      </c>
      <c r="C66" s="187"/>
      <c r="D66" s="124">
        <v>38.46</v>
      </c>
      <c r="E66" s="124">
        <v>2.64</v>
      </c>
      <c r="F66" s="124">
        <v>9.17</v>
      </c>
      <c r="G66" s="124">
        <v>0</v>
      </c>
      <c r="H66" s="31">
        <v>18.1</v>
      </c>
      <c r="I66" s="124">
        <v>23.74</v>
      </c>
      <c r="J66" s="124">
        <v>4.43</v>
      </c>
      <c r="K66" s="31">
        <v>21.92</v>
      </c>
      <c r="L66" s="124">
        <v>0</v>
      </c>
      <c r="M66" s="124">
        <v>10.12</v>
      </c>
      <c r="N66" s="31">
        <v>8.21</v>
      </c>
      <c r="O66" s="31">
        <v>5.95</v>
      </c>
      <c r="P66" s="124">
        <v>31.57</v>
      </c>
    </row>
    <row r="67" spans="1:16" ht="15.75">
      <c r="A67" s="3">
        <v>12.4</v>
      </c>
      <c r="B67" s="186" t="s">
        <v>48</v>
      </c>
      <c r="C67" s="187"/>
      <c r="D67" s="124">
        <v>223.15</v>
      </c>
      <c r="E67" s="124">
        <v>269.33</v>
      </c>
      <c r="F67" s="124">
        <v>173.37</v>
      </c>
      <c r="G67" s="124">
        <v>327.28</v>
      </c>
      <c r="H67" s="31">
        <v>453.36</v>
      </c>
      <c r="I67" s="124">
        <v>367.11</v>
      </c>
      <c r="J67" s="124">
        <v>377.59</v>
      </c>
      <c r="K67" s="31">
        <v>497.61</v>
      </c>
      <c r="L67" s="124">
        <v>359.42</v>
      </c>
      <c r="M67" s="124">
        <v>322.79</v>
      </c>
      <c r="N67" s="31">
        <v>600.38</v>
      </c>
      <c r="O67" s="31">
        <v>279.99</v>
      </c>
      <c r="P67" s="124">
        <v>229.94</v>
      </c>
    </row>
    <row r="68" spans="1:16" ht="15.75">
      <c r="A68" s="3">
        <v>12.5</v>
      </c>
      <c r="B68" s="186" t="s">
        <v>49</v>
      </c>
      <c r="C68" s="187"/>
      <c r="D68" s="124">
        <v>850.68</v>
      </c>
      <c r="E68" s="124">
        <v>1762.84</v>
      </c>
      <c r="F68" s="124">
        <v>1185.97</v>
      </c>
      <c r="G68" s="124">
        <v>2970.4</v>
      </c>
      <c r="H68" s="31">
        <v>2562.2</v>
      </c>
      <c r="I68" s="124">
        <v>1023.84</v>
      </c>
      <c r="J68" s="124">
        <v>2081.19</v>
      </c>
      <c r="K68" s="31">
        <v>4442.82</v>
      </c>
      <c r="L68" s="124">
        <v>3517.02</v>
      </c>
      <c r="M68" s="124">
        <v>3077.5</v>
      </c>
      <c r="N68" s="31">
        <v>3403.09</v>
      </c>
      <c r="O68" s="31">
        <v>1582.51</v>
      </c>
      <c r="P68" s="124">
        <v>909.47</v>
      </c>
    </row>
    <row r="69" spans="1:16" ht="15.75">
      <c r="A69" s="8">
        <v>13</v>
      </c>
      <c r="B69" s="188" t="s">
        <v>71</v>
      </c>
      <c r="C69" s="188"/>
      <c r="D69" s="135">
        <f aca="true" t="shared" si="6" ref="D69:K69">D44+D63</f>
        <v>19789.42</v>
      </c>
      <c r="E69" s="135">
        <f t="shared" si="6"/>
        <v>17775.89</v>
      </c>
      <c r="F69" s="135">
        <f t="shared" si="6"/>
        <v>22868.73</v>
      </c>
      <c r="G69" s="135">
        <f t="shared" si="6"/>
        <v>37450.75</v>
      </c>
      <c r="H69" s="39">
        <f t="shared" si="6"/>
        <v>14569.779999999999</v>
      </c>
      <c r="I69" s="135">
        <f t="shared" si="6"/>
        <v>20105.11</v>
      </c>
      <c r="J69" s="135">
        <f t="shared" si="6"/>
        <v>22489.75</v>
      </c>
      <c r="K69" s="39">
        <f t="shared" si="6"/>
        <v>31424.539999999997</v>
      </c>
      <c r="L69" s="135">
        <f>L44+L63</f>
        <v>35423.48</v>
      </c>
      <c r="M69" s="135">
        <f>M44+M63</f>
        <v>29876.36</v>
      </c>
      <c r="N69" s="39">
        <f>N44+N63</f>
        <v>31902.739999999998</v>
      </c>
      <c r="O69" s="39">
        <f>O44+O63</f>
        <v>28371.07</v>
      </c>
      <c r="P69" s="135">
        <f>P44+P63</f>
        <v>27266.199999999997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5" zoomScaleNormal="80" zoomScaleSheetLayoutView="75" zoomScalePageLayoutView="0" workbookViewId="0" topLeftCell="A1">
      <selection activeCell="B8" sqref="B8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421875" style="10" customWidth="1"/>
    <col min="5" max="5" width="12.00390625" style="10" customWidth="1"/>
    <col min="6" max="6" width="14.00390625" style="10" customWidth="1"/>
    <col min="7" max="16384" width="9.140625" style="11" customWidth="1"/>
  </cols>
  <sheetData>
    <row r="1" spans="1:6" ht="21" customHeight="1">
      <c r="A1" s="1" t="s">
        <v>0</v>
      </c>
      <c r="D1" s="9"/>
      <c r="E1" s="9"/>
      <c r="F1" s="9"/>
    </row>
    <row r="2" spans="1:6" ht="32.25" customHeight="1">
      <c r="A2" s="216" t="s">
        <v>55</v>
      </c>
      <c r="B2" s="216"/>
      <c r="C2" s="216"/>
      <c r="D2" s="216"/>
      <c r="E2" s="216"/>
      <c r="F2" s="9"/>
    </row>
    <row r="3" spans="1:6" ht="15">
      <c r="A3" s="1" t="s">
        <v>136</v>
      </c>
      <c r="C3" s="45" t="s">
        <v>187</v>
      </c>
      <c r="D3" s="9"/>
      <c r="E3" s="9"/>
      <c r="F3" s="9"/>
    </row>
    <row r="4" spans="1:6" s="12" customFormat="1" ht="32.25" customHeight="1">
      <c r="A4" s="2" t="s">
        <v>109</v>
      </c>
      <c r="B4" s="215" t="s">
        <v>54</v>
      </c>
      <c r="C4" s="215"/>
      <c r="D4" s="2" t="s">
        <v>92</v>
      </c>
      <c r="E4" s="2" t="s">
        <v>1</v>
      </c>
      <c r="F4" s="2" t="s">
        <v>107</v>
      </c>
    </row>
    <row r="5" spans="1:6" ht="15" customHeight="1">
      <c r="A5" s="26" t="s">
        <v>11</v>
      </c>
      <c r="B5" s="16" t="s">
        <v>50</v>
      </c>
      <c r="C5" s="17" t="s">
        <v>2</v>
      </c>
      <c r="D5" s="121">
        <v>15270.92</v>
      </c>
      <c r="E5" s="28">
        <v>14022.77</v>
      </c>
      <c r="F5" s="157">
        <v>16813.72</v>
      </c>
    </row>
    <row r="6" spans="1:6" ht="15.75">
      <c r="A6" s="3">
        <v>1.2</v>
      </c>
      <c r="B6" s="16"/>
      <c r="C6" s="17" t="s">
        <v>3</v>
      </c>
      <c r="D6" s="121">
        <f>D5</f>
        <v>15270.92</v>
      </c>
      <c r="E6" s="28">
        <v>14022.77</v>
      </c>
      <c r="F6" s="121">
        <v>16942.38</v>
      </c>
    </row>
    <row r="7" spans="1:6" ht="15.75">
      <c r="A7" s="3">
        <v>1.3</v>
      </c>
      <c r="B7" s="18"/>
      <c r="C7" s="17" t="s">
        <v>4</v>
      </c>
      <c r="D7" s="121">
        <v>16186.12</v>
      </c>
      <c r="E7" s="28">
        <v>14725.67</v>
      </c>
      <c r="F7" s="121">
        <v>17478.72</v>
      </c>
    </row>
    <row r="8" spans="1:6" ht="15.75">
      <c r="A8" s="3">
        <v>1.4</v>
      </c>
      <c r="B8" s="18"/>
      <c r="C8" s="17" t="s">
        <v>5</v>
      </c>
      <c r="D8" s="121">
        <v>19727.22</v>
      </c>
      <c r="E8" s="28">
        <v>22207.91</v>
      </c>
      <c r="F8" s="121">
        <v>26629.78</v>
      </c>
    </row>
    <row r="9" spans="1:6" ht="15.75">
      <c r="A9" s="3">
        <v>1.5</v>
      </c>
      <c r="B9" s="18"/>
      <c r="C9" s="17" t="s">
        <v>6</v>
      </c>
      <c r="D9" s="121">
        <v>22863.58</v>
      </c>
      <c r="E9" s="28">
        <v>23305.96</v>
      </c>
      <c r="F9" s="121">
        <v>24852.01</v>
      </c>
    </row>
    <row r="10" spans="1:6" ht="15.75">
      <c r="A10" s="3">
        <v>1.6</v>
      </c>
      <c r="B10" s="18"/>
      <c r="C10" s="17" t="s">
        <v>7</v>
      </c>
      <c r="D10" s="121">
        <v>26404.48</v>
      </c>
      <c r="E10" s="29">
        <v>30788.2</v>
      </c>
      <c r="F10" s="144">
        <v>34003.07</v>
      </c>
    </row>
    <row r="11" spans="1:6" ht="15.75">
      <c r="A11" s="4">
        <v>1.7</v>
      </c>
      <c r="B11" s="19"/>
      <c r="C11" s="20" t="s">
        <v>12</v>
      </c>
      <c r="D11" s="122">
        <f>D10</f>
        <v>26404.48</v>
      </c>
      <c r="E11" s="152">
        <v>30788.2</v>
      </c>
      <c r="F11" s="145">
        <v>34053.05</v>
      </c>
    </row>
    <row r="12" spans="1:6" ht="15.75">
      <c r="A12" s="5">
        <v>2.1</v>
      </c>
      <c r="B12" s="14" t="s">
        <v>51</v>
      </c>
      <c r="C12" s="15" t="s">
        <v>2</v>
      </c>
      <c r="D12" s="123">
        <v>727.91</v>
      </c>
      <c r="E12" s="30">
        <v>674.89</v>
      </c>
      <c r="F12" s="123">
        <v>606.09</v>
      </c>
    </row>
    <row r="13" spans="1:6" ht="15" customHeight="1">
      <c r="A13" s="3">
        <v>2.2</v>
      </c>
      <c r="B13" s="16"/>
      <c r="C13" s="17" t="s">
        <v>3</v>
      </c>
      <c r="D13" s="124">
        <f>D12</f>
        <v>727.91</v>
      </c>
      <c r="E13" s="31">
        <v>674.89</v>
      </c>
      <c r="F13" s="124">
        <v>611.29</v>
      </c>
    </row>
    <row r="14" spans="1:6" ht="15.75">
      <c r="A14" s="3">
        <v>2.3</v>
      </c>
      <c r="B14" s="43"/>
      <c r="C14" s="17" t="s">
        <v>4</v>
      </c>
      <c r="D14" s="124">
        <v>770.95</v>
      </c>
      <c r="E14" s="31">
        <v>708.72</v>
      </c>
      <c r="F14" s="124">
        <v>630.25</v>
      </c>
    </row>
    <row r="15" spans="1:6" ht="15.75">
      <c r="A15" s="3">
        <v>2.4</v>
      </c>
      <c r="B15" s="44"/>
      <c r="C15" s="17" t="s">
        <v>5</v>
      </c>
      <c r="D15" s="124">
        <v>933.79</v>
      </c>
      <c r="E15" s="31">
        <v>1068.83</v>
      </c>
      <c r="F15" s="124">
        <v>962.26</v>
      </c>
    </row>
    <row r="16" spans="1:6" ht="15.75">
      <c r="A16" s="3">
        <v>2.5</v>
      </c>
      <c r="B16" s="44"/>
      <c r="C16" s="17" t="s">
        <v>6</v>
      </c>
      <c r="D16" s="124">
        <v>1123.58</v>
      </c>
      <c r="E16" s="31">
        <v>1121.6</v>
      </c>
      <c r="F16" s="124">
        <v>899.93</v>
      </c>
    </row>
    <row r="17" spans="1:6" ht="15.75">
      <c r="A17" s="3">
        <v>2.6</v>
      </c>
      <c r="B17" s="44"/>
      <c r="C17" s="17" t="s">
        <v>7</v>
      </c>
      <c r="D17" s="124">
        <v>1286.42</v>
      </c>
      <c r="E17" s="32">
        <v>1481.71</v>
      </c>
      <c r="F17" s="146">
        <v>1231.95</v>
      </c>
    </row>
    <row r="18" spans="1:6" ht="15.75">
      <c r="A18" s="3">
        <v>2.7</v>
      </c>
      <c r="B18" s="18"/>
      <c r="C18" s="21" t="s">
        <v>12</v>
      </c>
      <c r="D18" s="125">
        <f>D17</f>
        <v>1286.42</v>
      </c>
      <c r="E18" s="153">
        <v>1481.71</v>
      </c>
      <c r="F18" s="146">
        <v>1233.59</v>
      </c>
    </row>
    <row r="19" spans="1:6" ht="15.75">
      <c r="A19" s="4">
        <v>2.8</v>
      </c>
      <c r="B19" s="22"/>
      <c r="C19" s="23" t="s">
        <v>8</v>
      </c>
      <c r="D19" s="126">
        <v>1415.06</v>
      </c>
      <c r="E19" s="154">
        <v>1629.88</v>
      </c>
      <c r="F19" s="147">
        <v>1356.95</v>
      </c>
    </row>
    <row r="20" spans="1:6" ht="15.75">
      <c r="A20" s="7">
        <v>3</v>
      </c>
      <c r="B20" s="201" t="s">
        <v>13</v>
      </c>
      <c r="C20" s="201"/>
      <c r="D20" s="127">
        <v>24736.61</v>
      </c>
      <c r="E20" s="33">
        <v>27762.02</v>
      </c>
      <c r="F20" s="127">
        <v>32695.75</v>
      </c>
    </row>
    <row r="21" spans="1:6" ht="15.75">
      <c r="A21" s="7">
        <v>4</v>
      </c>
      <c r="B21" s="201" t="s">
        <v>14</v>
      </c>
      <c r="C21" s="214"/>
      <c r="D21" s="127">
        <v>1959</v>
      </c>
      <c r="E21" s="33">
        <v>2166.94</v>
      </c>
      <c r="F21" s="127">
        <v>3843.34</v>
      </c>
    </row>
    <row r="22" spans="1:6" ht="15.75">
      <c r="A22" s="5">
        <v>5</v>
      </c>
      <c r="B22" s="193" t="s">
        <v>120</v>
      </c>
      <c r="C22" s="194"/>
      <c r="D22" s="128"/>
      <c r="E22" s="34"/>
      <c r="F22" s="128"/>
    </row>
    <row r="23" spans="1:6" ht="15.75">
      <c r="A23" s="3">
        <v>5.1</v>
      </c>
      <c r="B23" s="208" t="s">
        <v>16</v>
      </c>
      <c r="C23" s="209"/>
      <c r="D23" s="124">
        <v>8.81</v>
      </c>
      <c r="E23" s="31">
        <v>7.43</v>
      </c>
      <c r="F23" s="124">
        <v>7.74</v>
      </c>
    </row>
    <row r="24" spans="1:6" ht="15.75">
      <c r="A24" s="3">
        <v>5.2</v>
      </c>
      <c r="B24" s="208" t="s">
        <v>17</v>
      </c>
      <c r="C24" s="209"/>
      <c r="D24" s="124">
        <v>44.54</v>
      </c>
      <c r="E24" s="31">
        <v>50.81</v>
      </c>
      <c r="F24" s="124">
        <v>100.13</v>
      </c>
    </row>
    <row r="25" spans="1:6" ht="15.75">
      <c r="A25" s="3">
        <v>5.3</v>
      </c>
      <c r="B25" s="208" t="s">
        <v>18</v>
      </c>
      <c r="C25" s="209"/>
      <c r="D25" s="124">
        <v>14.78</v>
      </c>
      <c r="E25" s="31">
        <v>16.82</v>
      </c>
      <c r="F25" s="124">
        <v>4.8</v>
      </c>
    </row>
    <row r="26" spans="1:6" ht="15.75">
      <c r="A26" s="3">
        <v>5.4</v>
      </c>
      <c r="B26" s="208" t="s">
        <v>19</v>
      </c>
      <c r="C26" s="209"/>
      <c r="D26" s="124">
        <v>1593.21</v>
      </c>
      <c r="E26" s="31">
        <v>1594.82</v>
      </c>
      <c r="F26" s="124">
        <v>1597.3</v>
      </c>
    </row>
    <row r="27" spans="1:6" ht="15.75">
      <c r="A27" s="4">
        <v>5.5</v>
      </c>
      <c r="B27" s="204" t="s">
        <v>20</v>
      </c>
      <c r="C27" s="205"/>
      <c r="D27" s="129">
        <v>223.87</v>
      </c>
      <c r="E27" s="35">
        <v>120.55</v>
      </c>
      <c r="F27" s="158">
        <v>98.42</v>
      </c>
    </row>
    <row r="28" spans="1:6" ht="15.75">
      <c r="A28" s="5">
        <v>6</v>
      </c>
      <c r="B28" s="193" t="s">
        <v>21</v>
      </c>
      <c r="C28" s="194"/>
      <c r="D28" s="123"/>
      <c r="E28" s="30"/>
      <c r="F28" s="123"/>
    </row>
    <row r="29" spans="1:6" ht="15.75">
      <c r="A29" s="3">
        <v>6.1</v>
      </c>
      <c r="B29" s="208" t="s">
        <v>16</v>
      </c>
      <c r="C29" s="209"/>
      <c r="D29" s="124">
        <v>59.66</v>
      </c>
      <c r="E29" s="31">
        <v>47.87</v>
      </c>
      <c r="F29" s="124">
        <v>60.61</v>
      </c>
    </row>
    <row r="30" spans="1:6" ht="15.75">
      <c r="A30" s="3">
        <v>6.2</v>
      </c>
      <c r="B30" s="208" t="s">
        <v>17</v>
      </c>
      <c r="C30" s="209"/>
      <c r="D30" s="124">
        <v>21.56</v>
      </c>
      <c r="E30" s="31">
        <v>15.92</v>
      </c>
      <c r="F30" s="124">
        <v>16.34</v>
      </c>
    </row>
    <row r="31" spans="1:6" ht="15.75">
      <c r="A31" s="3">
        <v>6.3</v>
      </c>
      <c r="B31" s="208" t="s">
        <v>18</v>
      </c>
      <c r="C31" s="209"/>
      <c r="D31" s="124">
        <v>72.02</v>
      </c>
      <c r="E31" s="31">
        <v>38.76</v>
      </c>
      <c r="F31" s="124">
        <v>51.73</v>
      </c>
    </row>
    <row r="32" spans="1:6" ht="15.75">
      <c r="A32" s="3">
        <v>6.4</v>
      </c>
      <c r="B32" s="208" t="s">
        <v>22</v>
      </c>
      <c r="C32" s="209"/>
      <c r="D32" s="124">
        <v>10.32</v>
      </c>
      <c r="E32" s="31">
        <v>10.19</v>
      </c>
      <c r="F32" s="124">
        <v>10.72</v>
      </c>
    </row>
    <row r="33" spans="1:6" ht="15.75">
      <c r="A33" s="3">
        <v>6.5</v>
      </c>
      <c r="B33" s="208" t="s">
        <v>20</v>
      </c>
      <c r="C33" s="209"/>
      <c r="D33" s="124">
        <v>8.74</v>
      </c>
      <c r="E33" s="31">
        <v>21.3</v>
      </c>
      <c r="F33" s="124">
        <v>17.46</v>
      </c>
    </row>
    <row r="34" spans="1:6" ht="15.75">
      <c r="A34" s="7">
        <v>7</v>
      </c>
      <c r="B34" s="212" t="s">
        <v>52</v>
      </c>
      <c r="C34" s="213"/>
      <c r="D34" s="127">
        <v>1239.55</v>
      </c>
      <c r="E34" s="33">
        <v>1429.96</v>
      </c>
      <c r="F34" s="127">
        <v>1328.5</v>
      </c>
    </row>
    <row r="35" spans="1:6" ht="15.75">
      <c r="A35" s="5">
        <v>8.1</v>
      </c>
      <c r="B35" s="210" t="s">
        <v>23</v>
      </c>
      <c r="C35" s="211"/>
      <c r="D35" s="130">
        <v>71</v>
      </c>
      <c r="E35" s="36">
        <v>34</v>
      </c>
      <c r="F35" s="130">
        <v>216</v>
      </c>
    </row>
    <row r="36" spans="1:6" ht="15" customHeight="1">
      <c r="A36" s="4">
        <v>8.2</v>
      </c>
      <c r="B36" s="204" t="s">
        <v>24</v>
      </c>
      <c r="C36" s="205"/>
      <c r="D36" s="131">
        <v>14</v>
      </c>
      <c r="E36" s="37">
        <v>5</v>
      </c>
      <c r="F36" s="131">
        <v>26</v>
      </c>
    </row>
    <row r="37" spans="1:6" ht="15.75">
      <c r="A37" s="4">
        <v>9</v>
      </c>
      <c r="B37" s="204" t="s">
        <v>25</v>
      </c>
      <c r="C37" s="205"/>
      <c r="D37" s="129">
        <v>19.09</v>
      </c>
      <c r="E37" s="35">
        <v>19.29</v>
      </c>
      <c r="F37" s="129">
        <v>24.7</v>
      </c>
    </row>
    <row r="38" spans="1:6" ht="16.5" customHeight="1">
      <c r="A38" s="6">
        <v>10</v>
      </c>
      <c r="B38" s="206" t="s">
        <v>79</v>
      </c>
      <c r="C38" s="207"/>
      <c r="D38" s="123"/>
      <c r="E38" s="30"/>
      <c r="F38" s="123"/>
    </row>
    <row r="39" spans="1:6" ht="15.75">
      <c r="A39" s="3">
        <v>10.1</v>
      </c>
      <c r="B39" s="189" t="s">
        <v>28</v>
      </c>
      <c r="C39" s="190"/>
      <c r="D39" s="124">
        <v>620.43</v>
      </c>
      <c r="E39" s="31">
        <v>837.35</v>
      </c>
      <c r="F39" s="124">
        <v>690.57</v>
      </c>
    </row>
    <row r="40" spans="1:6" ht="15.75">
      <c r="A40" s="3">
        <v>10.2</v>
      </c>
      <c r="B40" s="189" t="s">
        <v>27</v>
      </c>
      <c r="C40" s="190"/>
      <c r="D40" s="124">
        <v>174.34</v>
      </c>
      <c r="E40" s="31">
        <v>0</v>
      </c>
      <c r="F40" s="124">
        <v>0.27</v>
      </c>
    </row>
    <row r="41" spans="1:6" ht="15.75">
      <c r="A41" s="3">
        <v>10.3</v>
      </c>
      <c r="B41" s="189" t="s">
        <v>26</v>
      </c>
      <c r="C41" s="190"/>
      <c r="D41" s="124">
        <f>D42-D39-D40</f>
        <v>798.44</v>
      </c>
      <c r="E41" s="31">
        <v>757.47</v>
      </c>
      <c r="F41" s="124">
        <v>906.46</v>
      </c>
    </row>
    <row r="42" spans="1:6" ht="15.75">
      <c r="A42" s="4">
        <v>10.4</v>
      </c>
      <c r="B42" s="199" t="s">
        <v>29</v>
      </c>
      <c r="C42" s="200"/>
      <c r="D42" s="129">
        <f>D26</f>
        <v>1593.21</v>
      </c>
      <c r="E42" s="38">
        <f>E39+E40+E41</f>
        <v>1594.8200000000002</v>
      </c>
      <c r="F42" s="147">
        <f>F39+F40+F41</f>
        <v>1597.3000000000002</v>
      </c>
    </row>
    <row r="43" spans="1:6" ht="32.25" customHeight="1">
      <c r="A43" s="13" t="s">
        <v>30</v>
      </c>
      <c r="B43" s="202" t="s">
        <v>141</v>
      </c>
      <c r="C43" s="203"/>
      <c r="D43" s="132"/>
      <c r="E43" s="142"/>
      <c r="F43" s="132"/>
    </row>
    <row r="44" spans="1:6" ht="15.75">
      <c r="A44" s="7">
        <v>11</v>
      </c>
      <c r="B44" s="201" t="s">
        <v>31</v>
      </c>
      <c r="C44" s="201"/>
      <c r="D44" s="133">
        <f>D48+D51+D54+D55+D58+D59+D60+D61+D62</f>
        <v>21511.579999999998</v>
      </c>
      <c r="E44" s="143">
        <f>E48+E51+E54+E55+E58+E59+E60+E61+E62</f>
        <v>22245.85</v>
      </c>
      <c r="F44" s="133">
        <f>F48+F51+F54+F55+F58+F59+F60+F61+F62</f>
        <v>23828.780000000002</v>
      </c>
    </row>
    <row r="45" spans="1:6" ht="15.75">
      <c r="A45" s="5" t="s">
        <v>58</v>
      </c>
      <c r="B45" s="24" t="s">
        <v>32</v>
      </c>
      <c r="C45" s="25" t="s">
        <v>28</v>
      </c>
      <c r="D45" s="123">
        <v>6677.26</v>
      </c>
      <c r="E45" s="30">
        <v>8580.3</v>
      </c>
      <c r="F45" s="123">
        <v>7373.29</v>
      </c>
    </row>
    <row r="46" spans="1:6" ht="15.75">
      <c r="A46" s="3" t="s">
        <v>59</v>
      </c>
      <c r="B46" s="189" t="s">
        <v>27</v>
      </c>
      <c r="C46" s="190"/>
      <c r="D46" s="124">
        <v>1878.19</v>
      </c>
      <c r="E46" s="31">
        <v>0</v>
      </c>
      <c r="F46" s="124">
        <v>2.84</v>
      </c>
    </row>
    <row r="47" spans="1:6" ht="15.75">
      <c r="A47" s="3" t="s">
        <v>60</v>
      </c>
      <c r="B47" s="189" t="s">
        <v>26</v>
      </c>
      <c r="C47" s="190"/>
      <c r="D47" s="124">
        <v>7883.11</v>
      </c>
      <c r="E47" s="31">
        <v>7666.42</v>
      </c>
      <c r="F47" s="124">
        <v>9744.87</v>
      </c>
    </row>
    <row r="48" spans="1:6" s="27" customFormat="1" ht="15.75">
      <c r="A48" s="4" t="s">
        <v>61</v>
      </c>
      <c r="B48" s="191" t="s">
        <v>29</v>
      </c>
      <c r="C48" s="192"/>
      <c r="D48" s="136">
        <f>SUM(D45:D47)</f>
        <v>16438.56</v>
      </c>
      <c r="E48" s="40">
        <f>SUM(E45:E47)</f>
        <v>16246.72</v>
      </c>
      <c r="F48" s="148">
        <f>SUM(F45:F47)</f>
        <v>17121</v>
      </c>
    </row>
    <row r="49" spans="1:6" ht="15.75">
      <c r="A49" s="5" t="s">
        <v>62</v>
      </c>
      <c r="B49" s="24" t="s">
        <v>33</v>
      </c>
      <c r="C49" s="25" t="s">
        <v>34</v>
      </c>
      <c r="D49" s="123">
        <v>153.29</v>
      </c>
      <c r="E49" s="30">
        <v>270.96</v>
      </c>
      <c r="F49" s="123">
        <v>551.33</v>
      </c>
    </row>
    <row r="50" spans="1:6" ht="15.75">
      <c r="A50" s="3" t="s">
        <v>63</v>
      </c>
      <c r="B50" s="189" t="s">
        <v>35</v>
      </c>
      <c r="C50" s="190"/>
      <c r="D50" s="124">
        <v>1802.79</v>
      </c>
      <c r="E50" s="31">
        <v>2296.35</v>
      </c>
      <c r="F50" s="124">
        <v>1167.05</v>
      </c>
    </row>
    <row r="51" spans="1:6" s="27" customFormat="1" ht="15.75">
      <c r="A51" s="4" t="s">
        <v>64</v>
      </c>
      <c r="B51" s="191" t="s">
        <v>29</v>
      </c>
      <c r="C51" s="192"/>
      <c r="D51" s="136">
        <f>SUM(D49:D50)</f>
        <v>1956.08</v>
      </c>
      <c r="E51" s="40">
        <f>SUM(E49:E50)</f>
        <v>2567.31</v>
      </c>
      <c r="F51" s="148">
        <f>SUM(F49:F50)</f>
        <v>1718.38</v>
      </c>
    </row>
    <row r="52" spans="1:6" ht="15.75">
      <c r="A52" s="5" t="s">
        <v>65</v>
      </c>
      <c r="B52" s="24" t="s">
        <v>36</v>
      </c>
      <c r="C52" s="25" t="s">
        <v>34</v>
      </c>
      <c r="D52" s="123">
        <v>86.21</v>
      </c>
      <c r="E52" s="30">
        <v>724.11</v>
      </c>
      <c r="F52" s="123">
        <v>1104.91</v>
      </c>
    </row>
    <row r="53" spans="1:6" ht="15.75">
      <c r="A53" s="3" t="s">
        <v>66</v>
      </c>
      <c r="B53" s="189" t="s">
        <v>35</v>
      </c>
      <c r="C53" s="190"/>
      <c r="D53" s="124">
        <v>15.43</v>
      </c>
      <c r="E53" s="31">
        <v>6.59</v>
      </c>
      <c r="F53" s="124">
        <v>5.15</v>
      </c>
    </row>
    <row r="54" spans="1:6" s="27" customFormat="1" ht="15.75">
      <c r="A54" s="4" t="s">
        <v>67</v>
      </c>
      <c r="B54" s="191" t="s">
        <v>29</v>
      </c>
      <c r="C54" s="192"/>
      <c r="D54" s="136">
        <f>SUM(D52:D53)</f>
        <v>101.63999999999999</v>
      </c>
      <c r="E54" s="40">
        <f>SUM(E52:E53)</f>
        <v>730.7</v>
      </c>
      <c r="F54" s="148">
        <f>SUM(F52:F53)</f>
        <v>1110.0600000000002</v>
      </c>
    </row>
    <row r="55" spans="1:6" ht="15.75">
      <c r="A55" s="7">
        <v>11.4</v>
      </c>
      <c r="B55" s="188" t="s">
        <v>37</v>
      </c>
      <c r="C55" s="188"/>
      <c r="D55" s="127">
        <v>525.47</v>
      </c>
      <c r="E55" s="33">
        <v>355.71</v>
      </c>
      <c r="F55" s="127">
        <v>469.05</v>
      </c>
    </row>
    <row r="56" spans="1:6" ht="15.75">
      <c r="A56" s="5" t="s">
        <v>68</v>
      </c>
      <c r="B56" s="24" t="s">
        <v>38</v>
      </c>
      <c r="C56" s="25" t="s">
        <v>39</v>
      </c>
      <c r="D56" s="123">
        <v>960.5</v>
      </c>
      <c r="E56" s="30">
        <v>808.74</v>
      </c>
      <c r="F56" s="123">
        <v>1635.68</v>
      </c>
    </row>
    <row r="57" spans="1:6" ht="15.75">
      <c r="A57" s="3" t="s">
        <v>69</v>
      </c>
      <c r="B57" s="195" t="s">
        <v>40</v>
      </c>
      <c r="C57" s="196"/>
      <c r="D57" s="124">
        <v>1064.19</v>
      </c>
      <c r="E57" s="31">
        <v>651.92</v>
      </c>
      <c r="F57" s="124">
        <v>248.33</v>
      </c>
    </row>
    <row r="58" spans="1:6" s="27" customFormat="1" ht="15.75">
      <c r="A58" s="4" t="s">
        <v>70</v>
      </c>
      <c r="B58" s="197" t="s">
        <v>29</v>
      </c>
      <c r="C58" s="198"/>
      <c r="D58" s="136">
        <f>SUM(D56:D57)</f>
        <v>2024.69</v>
      </c>
      <c r="E58" s="40">
        <f>SUM(E56:E57)</f>
        <v>1460.6599999999999</v>
      </c>
      <c r="F58" s="148">
        <f>SUM(F56:F57)</f>
        <v>1884.01</v>
      </c>
    </row>
    <row r="59" spans="1:6" ht="15.75">
      <c r="A59" s="7">
        <v>11.6</v>
      </c>
      <c r="B59" s="188" t="s">
        <v>41</v>
      </c>
      <c r="C59" s="188"/>
      <c r="D59" s="127">
        <v>15.62</v>
      </c>
      <c r="E59" s="33">
        <v>0</v>
      </c>
      <c r="F59" s="127">
        <v>146.8</v>
      </c>
    </row>
    <row r="60" spans="1:6" ht="15.75">
      <c r="A60" s="7">
        <v>11.7</v>
      </c>
      <c r="B60" s="188" t="s">
        <v>42</v>
      </c>
      <c r="C60" s="188"/>
      <c r="D60" s="127">
        <v>0</v>
      </c>
      <c r="E60" s="33">
        <v>470.64</v>
      </c>
      <c r="F60" s="127">
        <v>877.08</v>
      </c>
    </row>
    <row r="61" spans="1:6" ht="15.75">
      <c r="A61" s="7">
        <v>11.8</v>
      </c>
      <c r="B61" s="188" t="s">
        <v>53</v>
      </c>
      <c r="C61" s="188"/>
      <c r="D61" s="127">
        <v>0</v>
      </c>
      <c r="E61" s="33">
        <v>0</v>
      </c>
      <c r="F61" s="127">
        <v>3.75</v>
      </c>
    </row>
    <row r="62" spans="1:6" ht="15.75">
      <c r="A62" s="7">
        <v>11.9</v>
      </c>
      <c r="B62" s="188" t="s">
        <v>43</v>
      </c>
      <c r="C62" s="188"/>
      <c r="D62" s="127">
        <v>449.52</v>
      </c>
      <c r="E62" s="33">
        <v>414.11</v>
      </c>
      <c r="F62" s="127">
        <v>498.65</v>
      </c>
    </row>
    <row r="63" spans="1:6" ht="15.75">
      <c r="A63" s="5">
        <v>12</v>
      </c>
      <c r="B63" s="193" t="s">
        <v>44</v>
      </c>
      <c r="C63" s="194"/>
      <c r="D63" s="134">
        <f>SUM(D64:D68)</f>
        <v>4892.889999999999</v>
      </c>
      <c r="E63" s="41">
        <f>SUM(E64:E68)</f>
        <v>8542.359999999999</v>
      </c>
      <c r="F63" s="134">
        <f>SUM(F64:F68)</f>
        <v>10174.289999999999</v>
      </c>
    </row>
    <row r="64" spans="1:6" ht="15.75">
      <c r="A64" s="3">
        <v>12.1</v>
      </c>
      <c r="B64" s="186" t="s">
        <v>45</v>
      </c>
      <c r="C64" s="187"/>
      <c r="D64" s="124">
        <v>3540.9</v>
      </c>
      <c r="E64" s="31">
        <v>7482.24</v>
      </c>
      <c r="F64" s="124">
        <v>9022.4</v>
      </c>
    </row>
    <row r="65" spans="1:6" ht="15.75">
      <c r="A65" s="3">
        <v>12.2</v>
      </c>
      <c r="B65" s="186" t="s">
        <v>46</v>
      </c>
      <c r="C65" s="187"/>
      <c r="D65" s="124">
        <v>0</v>
      </c>
      <c r="E65" s="31">
        <v>0</v>
      </c>
      <c r="F65" s="124">
        <v>128.65</v>
      </c>
    </row>
    <row r="66" spans="1:6" ht="15.75">
      <c r="A66" s="3">
        <v>12.3</v>
      </c>
      <c r="B66" s="186" t="s">
        <v>47</v>
      </c>
      <c r="C66" s="187"/>
      <c r="D66" s="124">
        <v>35.93</v>
      </c>
      <c r="E66" s="31">
        <v>17.4</v>
      </c>
      <c r="F66" s="124">
        <v>31.69</v>
      </c>
    </row>
    <row r="67" spans="1:6" ht="15.75">
      <c r="A67" s="3">
        <v>12.4</v>
      </c>
      <c r="B67" s="186" t="s">
        <v>48</v>
      </c>
      <c r="C67" s="187"/>
      <c r="D67" s="124">
        <v>400.66</v>
      </c>
      <c r="E67" s="31">
        <v>339.82</v>
      </c>
      <c r="F67" s="124">
        <v>326.55</v>
      </c>
    </row>
    <row r="68" spans="1:6" ht="15.75">
      <c r="A68" s="4">
        <v>12.5</v>
      </c>
      <c r="B68" s="248" t="s">
        <v>49</v>
      </c>
      <c r="C68" s="249"/>
      <c r="D68" s="124">
        <v>915.4</v>
      </c>
      <c r="E68" s="31">
        <v>702.9</v>
      </c>
      <c r="F68" s="124">
        <v>665</v>
      </c>
    </row>
    <row r="69" spans="1:6" ht="15.75">
      <c r="A69" s="8">
        <v>13</v>
      </c>
      <c r="B69" s="188" t="s">
        <v>71</v>
      </c>
      <c r="C69" s="188"/>
      <c r="D69" s="135">
        <f>D44+D63</f>
        <v>26404.469999999998</v>
      </c>
      <c r="E69" s="39">
        <f>E44+E63</f>
        <v>30788.21</v>
      </c>
      <c r="F69" s="135">
        <f>F44+F63</f>
        <v>34003.07</v>
      </c>
    </row>
  </sheetData>
  <sheetProtection/>
  <mergeCells count="48">
    <mergeCell ref="B22:C22"/>
    <mergeCell ref="B4:C4"/>
    <mergeCell ref="A2:E2"/>
    <mergeCell ref="B20:C20"/>
    <mergeCell ref="B21:C21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3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75" zoomScaleNormal="80" zoomScaleSheetLayoutView="75" zoomScalePageLayoutView="0" workbookViewId="0" topLeftCell="A1">
      <selection activeCell="I15" sqref="I15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7.57421875" style="10" customWidth="1"/>
    <col min="4" max="4" width="12.28125" style="10" customWidth="1"/>
    <col min="5" max="5" width="12.421875" style="10" customWidth="1"/>
    <col min="6" max="6" width="14.8515625" style="10" customWidth="1"/>
    <col min="7" max="7" width="15.00390625" style="10" customWidth="1"/>
    <col min="8" max="16384" width="9.140625" style="11" customWidth="1"/>
  </cols>
  <sheetData>
    <row r="1" spans="1:7" ht="21" customHeight="1">
      <c r="A1" s="1" t="s">
        <v>0</v>
      </c>
      <c r="D1" s="9"/>
      <c r="E1" s="9"/>
      <c r="F1" s="9"/>
      <c r="G1" s="9"/>
    </row>
    <row r="2" spans="1:7" ht="32.25" customHeight="1">
      <c r="A2" s="216" t="s">
        <v>55</v>
      </c>
      <c r="B2" s="216"/>
      <c r="C2" s="216"/>
      <c r="D2" s="216"/>
      <c r="E2" s="216"/>
      <c r="F2" s="216"/>
      <c r="G2" s="216"/>
    </row>
    <row r="3" spans="1:7" ht="15">
      <c r="A3" s="1" t="s">
        <v>137</v>
      </c>
      <c r="C3" s="45" t="s">
        <v>187</v>
      </c>
      <c r="D3" s="9"/>
      <c r="E3" s="9"/>
      <c r="F3" s="9"/>
      <c r="G3" s="9"/>
    </row>
    <row r="4" spans="1:7" s="12" customFormat="1" ht="30">
      <c r="A4" s="2" t="s">
        <v>109</v>
      </c>
      <c r="B4" s="215" t="s">
        <v>54</v>
      </c>
      <c r="C4" s="215"/>
      <c r="D4" s="2" t="s">
        <v>98</v>
      </c>
      <c r="E4" s="2" t="s">
        <v>93</v>
      </c>
      <c r="F4" s="2" t="s">
        <v>88</v>
      </c>
      <c r="G4" s="2" t="s">
        <v>101</v>
      </c>
    </row>
    <row r="5" spans="1:7" ht="15" customHeight="1">
      <c r="A5" s="26" t="s">
        <v>11</v>
      </c>
      <c r="B5" s="16" t="s">
        <v>50</v>
      </c>
      <c r="C5" s="17" t="s">
        <v>2</v>
      </c>
      <c r="D5" s="121">
        <v>31058.75</v>
      </c>
      <c r="E5" s="121">
        <v>40673.4</v>
      </c>
      <c r="F5" s="157">
        <v>16374.33</v>
      </c>
      <c r="G5" s="121">
        <v>42941.22</v>
      </c>
    </row>
    <row r="6" spans="1:7" ht="15.75">
      <c r="A6" s="3">
        <v>1.2</v>
      </c>
      <c r="B6" s="16"/>
      <c r="C6" s="17" t="s">
        <v>3</v>
      </c>
      <c r="D6" s="121">
        <v>32049.55</v>
      </c>
      <c r="E6" s="121">
        <v>40980.59</v>
      </c>
      <c r="F6" s="121">
        <v>16374.33</v>
      </c>
      <c r="G6" s="121">
        <v>42941.22</v>
      </c>
    </row>
    <row r="7" spans="1:7" ht="15.75">
      <c r="A7" s="3">
        <v>1.3</v>
      </c>
      <c r="B7" s="18"/>
      <c r="C7" s="17" t="s">
        <v>4</v>
      </c>
      <c r="D7" s="121">
        <v>31915.63</v>
      </c>
      <c r="E7" s="121">
        <v>42609.57</v>
      </c>
      <c r="F7" s="121">
        <v>16980.97</v>
      </c>
      <c r="G7" s="121">
        <v>47375.73</v>
      </c>
    </row>
    <row r="8" spans="1:7" ht="15.75">
      <c r="A8" s="3">
        <v>1.4</v>
      </c>
      <c r="B8" s="18"/>
      <c r="C8" s="17" t="s">
        <v>5</v>
      </c>
      <c r="D8" s="121">
        <v>47965.95</v>
      </c>
      <c r="E8" s="121">
        <v>68418.05</v>
      </c>
      <c r="F8" s="121">
        <v>24460.45</v>
      </c>
      <c r="G8" s="121">
        <v>66600.63</v>
      </c>
    </row>
    <row r="9" spans="1:7" ht="15.75">
      <c r="A9" s="3">
        <v>1.5</v>
      </c>
      <c r="B9" s="18"/>
      <c r="C9" s="17" t="s">
        <v>6</v>
      </c>
      <c r="D9" s="121">
        <v>36070.16</v>
      </c>
      <c r="E9" s="121">
        <v>48564.07</v>
      </c>
      <c r="F9" s="121">
        <v>19068.09</v>
      </c>
      <c r="G9" s="121">
        <v>53373.41</v>
      </c>
    </row>
    <row r="10" spans="1:7" ht="15.75">
      <c r="A10" s="3">
        <v>1.6</v>
      </c>
      <c r="B10" s="18"/>
      <c r="C10" s="17" t="s">
        <v>7</v>
      </c>
      <c r="D10" s="121">
        <v>52120.48</v>
      </c>
      <c r="E10" s="144">
        <v>74372.55</v>
      </c>
      <c r="F10" s="144">
        <v>26547.57</v>
      </c>
      <c r="G10" s="144">
        <v>72598.3</v>
      </c>
    </row>
    <row r="11" spans="1:7" ht="15.75">
      <c r="A11" s="4">
        <v>1.7</v>
      </c>
      <c r="B11" s="19"/>
      <c r="C11" s="20" t="s">
        <v>12</v>
      </c>
      <c r="D11" s="122">
        <v>52120.48</v>
      </c>
      <c r="E11" s="145">
        <v>74758.74</v>
      </c>
      <c r="F11" s="145">
        <v>26829.89</v>
      </c>
      <c r="G11" s="149">
        <v>73686.6</v>
      </c>
    </row>
    <row r="12" spans="1:7" ht="15.75">
      <c r="A12" s="5">
        <v>2.1</v>
      </c>
      <c r="B12" s="14" t="s">
        <v>51</v>
      </c>
      <c r="C12" s="15" t="s">
        <v>2</v>
      </c>
      <c r="D12" s="123">
        <v>355.6</v>
      </c>
      <c r="E12" s="123">
        <v>169.4</v>
      </c>
      <c r="F12" s="123">
        <v>295.72</v>
      </c>
      <c r="G12" s="123">
        <v>256.87</v>
      </c>
    </row>
    <row r="13" spans="1:7" ht="15" customHeight="1">
      <c r="A13" s="3">
        <v>2.2</v>
      </c>
      <c r="B13" s="16"/>
      <c r="C13" s="17" t="s">
        <v>3</v>
      </c>
      <c r="D13" s="124">
        <v>366.95</v>
      </c>
      <c r="E13" s="124">
        <v>171.55</v>
      </c>
      <c r="F13" s="124">
        <v>295.72</v>
      </c>
      <c r="G13" s="124">
        <v>256.87</v>
      </c>
    </row>
    <row r="14" spans="1:7" ht="15.75">
      <c r="A14" s="3">
        <v>2.3</v>
      </c>
      <c r="B14" s="43"/>
      <c r="C14" s="17" t="s">
        <v>4</v>
      </c>
      <c r="D14" s="124">
        <v>365.41</v>
      </c>
      <c r="E14" s="124">
        <v>177.37</v>
      </c>
      <c r="F14" s="124">
        <v>308.91</v>
      </c>
      <c r="G14" s="124">
        <v>287.15</v>
      </c>
    </row>
    <row r="15" spans="1:7" ht="15.75">
      <c r="A15" s="3">
        <v>2.4</v>
      </c>
      <c r="B15" s="44"/>
      <c r="C15" s="17" t="s">
        <v>5</v>
      </c>
      <c r="D15" s="124">
        <v>549.18</v>
      </c>
      <c r="E15" s="124">
        <v>281.53</v>
      </c>
      <c r="F15" s="124">
        <v>453.47</v>
      </c>
      <c r="G15" s="124">
        <v>356.37</v>
      </c>
    </row>
    <row r="16" spans="1:7" ht="15.75">
      <c r="A16" s="3">
        <v>2.5</v>
      </c>
      <c r="B16" s="44"/>
      <c r="C16" s="17" t="s">
        <v>6</v>
      </c>
      <c r="D16" s="124">
        <v>412.98</v>
      </c>
      <c r="E16" s="124">
        <v>206.29</v>
      </c>
      <c r="F16" s="124">
        <v>345.95</v>
      </c>
      <c r="G16" s="124">
        <v>299.12</v>
      </c>
    </row>
    <row r="17" spans="1:7" ht="15.75">
      <c r="A17" s="3">
        <v>2.6</v>
      </c>
      <c r="B17" s="44"/>
      <c r="C17" s="17" t="s">
        <v>7</v>
      </c>
      <c r="D17" s="124">
        <v>596.74</v>
      </c>
      <c r="E17" s="146">
        <v>310.46</v>
      </c>
      <c r="F17" s="146">
        <v>490.51</v>
      </c>
      <c r="G17" s="146">
        <v>368.34</v>
      </c>
    </row>
    <row r="18" spans="1:7" ht="15.75">
      <c r="A18" s="3">
        <v>2.7</v>
      </c>
      <c r="B18" s="18"/>
      <c r="C18" s="21" t="s">
        <v>12</v>
      </c>
      <c r="D18" s="125">
        <v>596.74</v>
      </c>
      <c r="E18" s="146">
        <v>312.08</v>
      </c>
      <c r="F18" s="146">
        <v>508.92</v>
      </c>
      <c r="G18" s="150">
        <v>373.85</v>
      </c>
    </row>
    <row r="19" spans="1:7" ht="15.75">
      <c r="A19" s="4">
        <v>2.8</v>
      </c>
      <c r="B19" s="22"/>
      <c r="C19" s="23" t="s">
        <v>8</v>
      </c>
      <c r="D19" s="126">
        <v>656.41</v>
      </c>
      <c r="E19" s="147">
        <v>343.28</v>
      </c>
      <c r="F19" s="147">
        <v>559.81</v>
      </c>
      <c r="G19" s="151">
        <v>411.24</v>
      </c>
    </row>
    <row r="20" spans="1:7" ht="15.75">
      <c r="A20" s="7">
        <v>3</v>
      </c>
      <c r="B20" s="201" t="s">
        <v>13</v>
      </c>
      <c r="C20" s="201"/>
      <c r="D20" s="127">
        <v>53955.2</v>
      </c>
      <c r="E20" s="127">
        <v>154677</v>
      </c>
      <c r="F20" s="127">
        <v>34004.72</v>
      </c>
      <c r="G20" s="127">
        <v>114721</v>
      </c>
    </row>
    <row r="21" spans="1:7" ht="15.75">
      <c r="A21" s="7">
        <v>4</v>
      </c>
      <c r="B21" s="201" t="s">
        <v>14</v>
      </c>
      <c r="C21" s="214"/>
      <c r="D21" s="127">
        <v>0</v>
      </c>
      <c r="E21" s="127">
        <v>137.41</v>
      </c>
      <c r="F21" s="127">
        <v>509.76</v>
      </c>
      <c r="G21" s="127">
        <v>605.3</v>
      </c>
    </row>
    <row r="22" spans="1:7" ht="15.75">
      <c r="A22" s="5">
        <v>5</v>
      </c>
      <c r="B22" s="193" t="s">
        <v>120</v>
      </c>
      <c r="C22" s="194"/>
      <c r="D22" s="128"/>
      <c r="E22" s="128"/>
      <c r="F22" s="128"/>
      <c r="G22" s="128"/>
    </row>
    <row r="23" spans="1:7" ht="15.75">
      <c r="A23" s="3">
        <v>5.1</v>
      </c>
      <c r="B23" s="208" t="s">
        <v>16</v>
      </c>
      <c r="C23" s="209"/>
      <c r="D23" s="124">
        <v>14.95</v>
      </c>
      <c r="E23" s="124">
        <v>0</v>
      </c>
      <c r="F23" s="124">
        <v>6.67</v>
      </c>
      <c r="G23" s="124">
        <v>0</v>
      </c>
    </row>
    <row r="24" spans="1:7" ht="15.75">
      <c r="A24" s="3">
        <v>5.2</v>
      </c>
      <c r="B24" s="208" t="s">
        <v>17</v>
      </c>
      <c r="C24" s="209"/>
      <c r="D24" s="124">
        <v>256.45</v>
      </c>
      <c r="E24" s="124">
        <v>238.07</v>
      </c>
      <c r="F24" s="124">
        <v>118.74</v>
      </c>
      <c r="G24" s="124">
        <v>344.45</v>
      </c>
    </row>
    <row r="25" spans="1:7" ht="15.75">
      <c r="A25" s="3">
        <v>5.3</v>
      </c>
      <c r="B25" s="208" t="s">
        <v>18</v>
      </c>
      <c r="C25" s="209"/>
      <c r="D25" s="124">
        <v>0</v>
      </c>
      <c r="E25" s="124">
        <v>2.33</v>
      </c>
      <c r="F25" s="124">
        <v>35.73</v>
      </c>
      <c r="G25" s="124">
        <v>21.01</v>
      </c>
    </row>
    <row r="26" spans="1:7" ht="15.75">
      <c r="A26" s="3">
        <v>5.4</v>
      </c>
      <c r="B26" s="208" t="s">
        <v>19</v>
      </c>
      <c r="C26" s="209"/>
      <c r="D26" s="124">
        <v>1263.53</v>
      </c>
      <c r="E26" s="124">
        <v>1561.36</v>
      </c>
      <c r="F26" s="124">
        <v>904.7</v>
      </c>
      <c r="G26" s="124">
        <v>1252.34</v>
      </c>
    </row>
    <row r="27" spans="1:7" ht="15.75">
      <c r="A27" s="4">
        <v>5.5</v>
      </c>
      <c r="B27" s="204" t="s">
        <v>20</v>
      </c>
      <c r="C27" s="205"/>
      <c r="D27" s="129">
        <v>50.55</v>
      </c>
      <c r="E27" s="129">
        <v>14.55</v>
      </c>
      <c r="F27" s="158">
        <v>38.19</v>
      </c>
      <c r="G27" s="129">
        <v>19.07</v>
      </c>
    </row>
    <row r="28" spans="1:7" ht="15.75">
      <c r="A28" s="5">
        <v>6</v>
      </c>
      <c r="B28" s="193" t="s">
        <v>21</v>
      </c>
      <c r="C28" s="194"/>
      <c r="D28" s="123"/>
      <c r="E28" s="123"/>
      <c r="F28" s="123"/>
      <c r="G28" s="123"/>
    </row>
    <row r="29" spans="1:7" ht="15.75">
      <c r="A29" s="3">
        <v>6.1</v>
      </c>
      <c r="B29" s="208" t="s">
        <v>16</v>
      </c>
      <c r="C29" s="209"/>
      <c r="D29" s="124">
        <v>369.09</v>
      </c>
      <c r="E29" s="124">
        <v>0</v>
      </c>
      <c r="F29" s="124">
        <v>244.52</v>
      </c>
      <c r="G29" s="124">
        <v>0</v>
      </c>
    </row>
    <row r="30" spans="1:7" ht="15.75">
      <c r="A30" s="3">
        <v>6.2</v>
      </c>
      <c r="B30" s="208" t="s">
        <v>17</v>
      </c>
      <c r="C30" s="209"/>
      <c r="D30" s="124">
        <v>17.52</v>
      </c>
      <c r="E30" s="124">
        <v>14.31</v>
      </c>
      <c r="F30" s="124">
        <v>14.41</v>
      </c>
      <c r="G30" s="124">
        <v>15.37</v>
      </c>
    </row>
    <row r="31" spans="1:7" ht="15.75">
      <c r="A31" s="3">
        <v>6.3</v>
      </c>
      <c r="B31" s="208" t="s">
        <v>18</v>
      </c>
      <c r="C31" s="209"/>
      <c r="D31" s="124">
        <v>0</v>
      </c>
      <c r="E31" s="124">
        <v>30</v>
      </c>
      <c r="F31" s="124">
        <v>42.81</v>
      </c>
      <c r="G31" s="124">
        <v>63.33</v>
      </c>
    </row>
    <row r="32" spans="1:7" ht="15.75">
      <c r="A32" s="3">
        <v>6.4</v>
      </c>
      <c r="B32" s="208" t="s">
        <v>22</v>
      </c>
      <c r="C32" s="209"/>
      <c r="D32" s="124">
        <v>16.15</v>
      </c>
      <c r="E32" s="124">
        <v>12.19</v>
      </c>
      <c r="F32" s="124">
        <v>10.17</v>
      </c>
      <c r="G32" s="124">
        <v>16.62</v>
      </c>
    </row>
    <row r="33" spans="1:7" ht="15.75">
      <c r="A33" s="3">
        <v>6.5</v>
      </c>
      <c r="B33" s="208" t="s">
        <v>20</v>
      </c>
      <c r="C33" s="209"/>
      <c r="D33" s="124">
        <v>39.04</v>
      </c>
      <c r="E33" s="124">
        <v>44.73</v>
      </c>
      <c r="F33" s="124">
        <v>31.46</v>
      </c>
      <c r="G33" s="124">
        <v>82.94</v>
      </c>
    </row>
    <row r="34" spans="1:7" ht="15.75">
      <c r="A34" s="7">
        <v>7</v>
      </c>
      <c r="B34" s="212" t="s">
        <v>52</v>
      </c>
      <c r="C34" s="213"/>
      <c r="D34" s="127">
        <v>659.54</v>
      </c>
      <c r="E34" s="127">
        <v>684.53</v>
      </c>
      <c r="F34" s="127">
        <v>636.17</v>
      </c>
      <c r="G34" s="127">
        <v>557.84</v>
      </c>
    </row>
    <row r="35" spans="1:7" ht="15.75">
      <c r="A35" s="5">
        <v>8.1</v>
      </c>
      <c r="B35" s="210" t="s">
        <v>23</v>
      </c>
      <c r="C35" s="211"/>
      <c r="D35" s="130">
        <v>6</v>
      </c>
      <c r="E35" s="130">
        <v>27</v>
      </c>
      <c r="F35" s="130">
        <v>33</v>
      </c>
      <c r="G35" s="130">
        <v>54</v>
      </c>
    </row>
    <row r="36" spans="1:7" ht="15" customHeight="1">
      <c r="A36" s="4">
        <v>8.2</v>
      </c>
      <c r="B36" s="204" t="s">
        <v>24</v>
      </c>
      <c r="C36" s="205"/>
      <c r="D36" s="131">
        <v>2</v>
      </c>
      <c r="E36" s="131">
        <v>10</v>
      </c>
      <c r="F36" s="131">
        <v>9</v>
      </c>
      <c r="G36" s="131">
        <v>19</v>
      </c>
    </row>
    <row r="37" spans="1:7" ht="15.75">
      <c r="A37" s="4">
        <v>9</v>
      </c>
      <c r="B37" s="204" t="s">
        <v>25</v>
      </c>
      <c r="C37" s="205"/>
      <c r="D37" s="129">
        <v>87.34</v>
      </c>
      <c r="E37" s="129">
        <v>239.35</v>
      </c>
      <c r="F37" s="129">
        <v>53.28</v>
      </c>
      <c r="G37" s="129">
        <v>196.07</v>
      </c>
    </row>
    <row r="38" spans="1:7" ht="16.5" customHeight="1">
      <c r="A38" s="6">
        <v>10</v>
      </c>
      <c r="B38" s="206" t="s">
        <v>79</v>
      </c>
      <c r="C38" s="207"/>
      <c r="D38" s="123" t="s">
        <v>143</v>
      </c>
      <c r="E38" s="123"/>
      <c r="F38" s="123"/>
      <c r="G38" s="123"/>
    </row>
    <row r="39" spans="1:7" ht="15.75">
      <c r="A39" s="3">
        <v>10.1</v>
      </c>
      <c r="B39" s="189" t="s">
        <v>28</v>
      </c>
      <c r="C39" s="190"/>
      <c r="D39" s="124">
        <v>249.84</v>
      </c>
      <c r="E39" s="124">
        <v>504.75</v>
      </c>
      <c r="F39" s="124">
        <v>225.81</v>
      </c>
      <c r="G39" s="124">
        <v>402.34</v>
      </c>
    </row>
    <row r="40" spans="1:7" ht="15.75">
      <c r="A40" s="3">
        <v>10.2</v>
      </c>
      <c r="B40" s="189" t="s">
        <v>27</v>
      </c>
      <c r="C40" s="190"/>
      <c r="D40" s="124">
        <v>0</v>
      </c>
      <c r="E40" s="124">
        <v>66.7</v>
      </c>
      <c r="F40" s="124">
        <v>0</v>
      </c>
      <c r="G40" s="124">
        <v>10.29</v>
      </c>
    </row>
    <row r="41" spans="1:7" ht="13.5" customHeight="1">
      <c r="A41" s="3">
        <v>10.3</v>
      </c>
      <c r="B41" s="189" t="s">
        <v>26</v>
      </c>
      <c r="C41" s="190"/>
      <c r="D41" s="124">
        <f>D42-D39-D40</f>
        <v>1013.6899999999999</v>
      </c>
      <c r="E41" s="124">
        <v>989.91</v>
      </c>
      <c r="F41" s="124">
        <v>678.89</v>
      </c>
      <c r="G41" s="124">
        <v>839.71</v>
      </c>
    </row>
    <row r="42" spans="1:7" ht="16.5" customHeight="1">
      <c r="A42" s="4">
        <v>10.4</v>
      </c>
      <c r="B42" s="199" t="s">
        <v>29</v>
      </c>
      <c r="C42" s="200"/>
      <c r="D42" s="129">
        <f>D26</f>
        <v>1263.53</v>
      </c>
      <c r="E42" s="147">
        <f>E39+E40+E41</f>
        <v>1561.3600000000001</v>
      </c>
      <c r="F42" s="147">
        <f>F39+F40+F41</f>
        <v>904.7</v>
      </c>
      <c r="G42" s="147">
        <f>G39+G40+G41</f>
        <v>1252.3400000000001</v>
      </c>
    </row>
    <row r="43" spans="1:7" ht="33.7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</row>
    <row r="44" spans="1:7" ht="15.75">
      <c r="A44" s="7">
        <v>11</v>
      </c>
      <c r="B44" s="201" t="s">
        <v>31</v>
      </c>
      <c r="C44" s="201"/>
      <c r="D44" s="133">
        <f>D48+D51+D54+D55+D58+D59+D60+D61+D62</f>
        <v>34816.31</v>
      </c>
      <c r="E44" s="133">
        <f>E48+E51+E54+E55+E58+E59+E60+E61+E62</f>
        <v>46463.25</v>
      </c>
      <c r="F44" s="133">
        <f>F48+F51+F54+F55+F58+F59+F60+F61+F62</f>
        <v>18308.969999999998</v>
      </c>
      <c r="G44" s="133">
        <f>G48+G51+G54+G55+G58+G59+G60+G61+G62</f>
        <v>48496.41999999999</v>
      </c>
    </row>
    <row r="45" spans="1:7" ht="15.75">
      <c r="A45" s="5" t="s">
        <v>58</v>
      </c>
      <c r="B45" s="24" t="s">
        <v>32</v>
      </c>
      <c r="C45" s="25" t="s">
        <v>28</v>
      </c>
      <c r="D45" s="123">
        <v>4154.53</v>
      </c>
      <c r="E45" s="123">
        <v>5954.5</v>
      </c>
      <c r="F45" s="123">
        <v>2087.12</v>
      </c>
      <c r="G45" s="123">
        <v>5997.69</v>
      </c>
    </row>
    <row r="46" spans="1:7" ht="15.75">
      <c r="A46" s="3" t="s">
        <v>59</v>
      </c>
      <c r="B46" s="189" t="s">
        <v>27</v>
      </c>
      <c r="C46" s="190"/>
      <c r="D46" s="124">
        <v>0</v>
      </c>
      <c r="E46" s="124">
        <v>771.11</v>
      </c>
      <c r="F46" s="124">
        <v>0</v>
      </c>
      <c r="G46" s="124">
        <v>133.69</v>
      </c>
    </row>
    <row r="47" spans="1:7" ht="15.75">
      <c r="A47" s="3" t="s">
        <v>60</v>
      </c>
      <c r="B47" s="189" t="s">
        <v>26</v>
      </c>
      <c r="C47" s="190"/>
      <c r="D47" s="124">
        <v>16248.85</v>
      </c>
      <c r="E47" s="124">
        <v>12311.52</v>
      </c>
      <c r="F47" s="124">
        <v>7111.82</v>
      </c>
      <c r="G47" s="124">
        <v>14683.75</v>
      </c>
    </row>
    <row r="48" spans="1:7" s="27" customFormat="1" ht="15.75">
      <c r="A48" s="4" t="s">
        <v>61</v>
      </c>
      <c r="B48" s="191" t="s">
        <v>29</v>
      </c>
      <c r="C48" s="192"/>
      <c r="D48" s="126">
        <f>SUM(D45:D47)</f>
        <v>20403.38</v>
      </c>
      <c r="E48" s="148">
        <f>SUM(E45:E47)</f>
        <v>19037.13</v>
      </c>
      <c r="F48" s="148">
        <f>SUM(F45:F47)</f>
        <v>9198.939999999999</v>
      </c>
      <c r="G48" s="148">
        <f>SUM(G45:G47)</f>
        <v>20815.129999999997</v>
      </c>
    </row>
    <row r="49" spans="1:7" ht="15.75">
      <c r="A49" s="5" t="s">
        <v>62</v>
      </c>
      <c r="B49" s="24" t="s">
        <v>33</v>
      </c>
      <c r="C49" s="25" t="s">
        <v>34</v>
      </c>
      <c r="D49" s="123">
        <v>1118.22</v>
      </c>
      <c r="E49" s="123">
        <v>123.38</v>
      </c>
      <c r="F49" s="123">
        <v>732.04</v>
      </c>
      <c r="G49" s="123">
        <v>321.44</v>
      </c>
    </row>
    <row r="50" spans="1:7" ht="15.75">
      <c r="A50" s="3" t="s">
        <v>63</v>
      </c>
      <c r="B50" s="189" t="s">
        <v>35</v>
      </c>
      <c r="C50" s="190"/>
      <c r="D50" s="124">
        <v>855.56</v>
      </c>
      <c r="E50" s="124">
        <v>527.55</v>
      </c>
      <c r="F50" s="124">
        <v>469.49</v>
      </c>
      <c r="G50" s="124">
        <v>1260.33</v>
      </c>
    </row>
    <row r="51" spans="1:7" s="27" customFormat="1" ht="15.75">
      <c r="A51" s="4" t="s">
        <v>64</v>
      </c>
      <c r="B51" s="191" t="s">
        <v>29</v>
      </c>
      <c r="C51" s="192"/>
      <c r="D51" s="126">
        <f>SUM(D49:D50)</f>
        <v>1973.78</v>
      </c>
      <c r="E51" s="148">
        <f>SUM(E49:E50)</f>
        <v>650.93</v>
      </c>
      <c r="F51" s="148">
        <f>SUM(F49:F50)</f>
        <v>1201.53</v>
      </c>
      <c r="G51" s="148">
        <f>SUM(G49:G50)</f>
        <v>1581.77</v>
      </c>
    </row>
    <row r="52" spans="1:7" ht="15.75">
      <c r="A52" s="5" t="s">
        <v>65</v>
      </c>
      <c r="B52" s="24" t="s">
        <v>36</v>
      </c>
      <c r="C52" s="25" t="s">
        <v>34</v>
      </c>
      <c r="D52" s="123">
        <v>107.34</v>
      </c>
      <c r="E52" s="123">
        <v>922.12</v>
      </c>
      <c r="F52" s="123">
        <v>1530.51</v>
      </c>
      <c r="G52" s="123">
        <v>2789.39</v>
      </c>
    </row>
    <row r="53" spans="1:7" ht="15.75">
      <c r="A53" s="3" t="s">
        <v>66</v>
      </c>
      <c r="B53" s="189" t="s">
        <v>35</v>
      </c>
      <c r="C53" s="190"/>
      <c r="D53" s="124">
        <v>0</v>
      </c>
      <c r="E53" s="124">
        <v>158.68</v>
      </c>
      <c r="F53" s="124">
        <v>464.92</v>
      </c>
      <c r="G53" s="124">
        <v>1140.09</v>
      </c>
    </row>
    <row r="54" spans="1:7" s="27" customFormat="1" ht="15.75">
      <c r="A54" s="4" t="s">
        <v>67</v>
      </c>
      <c r="B54" s="191" t="s">
        <v>29</v>
      </c>
      <c r="C54" s="192"/>
      <c r="D54" s="126">
        <f>SUM(D52:D53)</f>
        <v>107.34</v>
      </c>
      <c r="E54" s="148">
        <f>SUM(E52:E53)</f>
        <v>1080.8</v>
      </c>
      <c r="F54" s="148">
        <f>SUM(F52:F53)</f>
        <v>1995.43</v>
      </c>
      <c r="G54" s="148">
        <f>SUM(G52:G53)</f>
        <v>3929.4799999999996</v>
      </c>
    </row>
    <row r="55" spans="1:7" ht="15.75">
      <c r="A55" s="7">
        <v>11.4</v>
      </c>
      <c r="B55" s="188" t="s">
        <v>37</v>
      </c>
      <c r="C55" s="188"/>
      <c r="D55" s="127">
        <v>5517.53</v>
      </c>
      <c r="E55" s="127">
        <v>16241.93</v>
      </c>
      <c r="F55" s="127">
        <v>1631.55</v>
      </c>
      <c r="G55" s="127">
        <v>7749.78</v>
      </c>
    </row>
    <row r="56" spans="1:7" ht="15.75">
      <c r="A56" s="5" t="s">
        <v>68</v>
      </c>
      <c r="B56" s="24" t="s">
        <v>38</v>
      </c>
      <c r="C56" s="25" t="s">
        <v>39</v>
      </c>
      <c r="D56" s="123">
        <v>4492.75</v>
      </c>
      <c r="E56" s="123">
        <v>3407.29</v>
      </c>
      <c r="F56" s="123">
        <v>1710.93</v>
      </c>
      <c r="G56" s="123">
        <v>5294.95</v>
      </c>
    </row>
    <row r="57" spans="1:7" ht="15.75">
      <c r="A57" s="3" t="s">
        <v>69</v>
      </c>
      <c r="B57" s="195" t="s">
        <v>40</v>
      </c>
      <c r="C57" s="196"/>
      <c r="D57" s="124">
        <v>0</v>
      </c>
      <c r="E57" s="124">
        <v>70.03</v>
      </c>
      <c r="F57" s="124">
        <v>1529.54</v>
      </c>
      <c r="G57" s="124">
        <v>1330.65</v>
      </c>
    </row>
    <row r="58" spans="1:7" s="27" customFormat="1" ht="15.75">
      <c r="A58" s="4" t="s">
        <v>70</v>
      </c>
      <c r="B58" s="197" t="s">
        <v>29</v>
      </c>
      <c r="C58" s="198"/>
      <c r="D58" s="126">
        <f>SUM(D56:D57)</f>
        <v>4492.75</v>
      </c>
      <c r="E58" s="148">
        <f>SUM(E56:E57)</f>
        <v>3477.32</v>
      </c>
      <c r="F58" s="148">
        <f>SUM(F56:F57)</f>
        <v>3240.4700000000003</v>
      </c>
      <c r="G58" s="148">
        <f>SUM(G56:G57)</f>
        <v>6625.6</v>
      </c>
    </row>
    <row r="59" spans="1:7" ht="15.75">
      <c r="A59" s="7">
        <v>11.6</v>
      </c>
      <c r="B59" s="188" t="s">
        <v>41</v>
      </c>
      <c r="C59" s="188"/>
      <c r="D59" s="127">
        <v>1392.39</v>
      </c>
      <c r="E59" s="127">
        <v>1511.18</v>
      </c>
      <c r="F59" s="127">
        <v>348.1</v>
      </c>
      <c r="G59" s="127">
        <v>838.83</v>
      </c>
    </row>
    <row r="60" spans="1:7" ht="15.75">
      <c r="A60" s="7">
        <v>11.7</v>
      </c>
      <c r="B60" s="188" t="s">
        <v>42</v>
      </c>
      <c r="C60" s="188"/>
      <c r="D60" s="127">
        <v>0</v>
      </c>
      <c r="E60" s="127">
        <v>3236.42</v>
      </c>
      <c r="F60" s="127">
        <v>201.38</v>
      </c>
      <c r="G60" s="127">
        <v>5667.99</v>
      </c>
    </row>
    <row r="61" spans="1:7" ht="15.75">
      <c r="A61" s="7">
        <v>11.8</v>
      </c>
      <c r="B61" s="188" t="s">
        <v>53</v>
      </c>
      <c r="C61" s="188"/>
      <c r="D61" s="127">
        <v>0</v>
      </c>
      <c r="E61" s="127">
        <v>0</v>
      </c>
      <c r="F61" s="127">
        <v>0</v>
      </c>
      <c r="G61" s="127">
        <v>0</v>
      </c>
    </row>
    <row r="62" spans="1:7" ht="15.75">
      <c r="A62" s="7">
        <v>11.9</v>
      </c>
      <c r="B62" s="188" t="s">
        <v>43</v>
      </c>
      <c r="C62" s="188"/>
      <c r="D62" s="127">
        <v>929.14</v>
      </c>
      <c r="E62" s="127">
        <v>1227.54</v>
      </c>
      <c r="F62" s="127">
        <v>491.57</v>
      </c>
      <c r="G62" s="127">
        <v>1287.84</v>
      </c>
    </row>
    <row r="63" spans="1:7" ht="15.75">
      <c r="A63" s="5">
        <v>12</v>
      </c>
      <c r="B63" s="193" t="s">
        <v>44</v>
      </c>
      <c r="C63" s="194"/>
      <c r="D63" s="134">
        <f>SUM(D64:D68)</f>
        <v>17304.17</v>
      </c>
      <c r="E63" s="134">
        <f>SUM(E64:E68)</f>
        <v>27909.299999999996</v>
      </c>
      <c r="F63" s="134">
        <f>SUM(F64:F68)</f>
        <v>8238.6</v>
      </c>
      <c r="G63" s="134">
        <f>SUM(G64:G68)</f>
        <v>24101.88</v>
      </c>
    </row>
    <row r="64" spans="1:7" ht="15.75">
      <c r="A64" s="3">
        <v>12.1</v>
      </c>
      <c r="B64" s="186" t="s">
        <v>45</v>
      </c>
      <c r="C64" s="187"/>
      <c r="D64" s="124">
        <v>15059.53</v>
      </c>
      <c r="E64" s="124">
        <v>25501.28</v>
      </c>
      <c r="F64" s="124">
        <v>7479.48</v>
      </c>
      <c r="G64" s="124">
        <v>19224.89</v>
      </c>
    </row>
    <row r="65" spans="1:7" ht="15.75">
      <c r="A65" s="3">
        <v>12.2</v>
      </c>
      <c r="B65" s="186" t="s">
        <v>46</v>
      </c>
      <c r="C65" s="187"/>
      <c r="D65" s="124">
        <v>990.79</v>
      </c>
      <c r="E65" s="124">
        <v>307.19</v>
      </c>
      <c r="F65" s="124">
        <v>0</v>
      </c>
      <c r="G65" s="124">
        <v>0</v>
      </c>
    </row>
    <row r="66" spans="1:7" ht="15.75">
      <c r="A66" s="3">
        <v>12.3</v>
      </c>
      <c r="B66" s="186" t="s">
        <v>47</v>
      </c>
      <c r="C66" s="187"/>
      <c r="D66" s="124">
        <v>1.21</v>
      </c>
      <c r="E66" s="124">
        <v>5.06</v>
      </c>
      <c r="F66" s="124">
        <v>7.58</v>
      </c>
      <c r="G66" s="124">
        <v>17.97</v>
      </c>
    </row>
    <row r="67" spans="1:7" ht="15.75">
      <c r="A67" s="3">
        <v>12.4</v>
      </c>
      <c r="B67" s="186" t="s">
        <v>48</v>
      </c>
      <c r="C67" s="187"/>
      <c r="D67" s="124">
        <v>395.77</v>
      </c>
      <c r="E67" s="124">
        <v>159.6</v>
      </c>
      <c r="F67" s="124">
        <v>144.89</v>
      </c>
      <c r="G67" s="124">
        <v>424.52</v>
      </c>
    </row>
    <row r="68" spans="1:7" ht="15.75">
      <c r="A68" s="4">
        <v>12.5</v>
      </c>
      <c r="B68" s="248" t="s">
        <v>49</v>
      </c>
      <c r="C68" s="249"/>
      <c r="D68" s="124">
        <v>856.87</v>
      </c>
      <c r="E68" s="124">
        <v>1936.17</v>
      </c>
      <c r="F68" s="124">
        <v>606.65</v>
      </c>
      <c r="G68" s="124">
        <v>4434.5</v>
      </c>
    </row>
    <row r="69" spans="1:7" ht="15.75">
      <c r="A69" s="8">
        <v>13</v>
      </c>
      <c r="B69" s="188" t="s">
        <v>71</v>
      </c>
      <c r="C69" s="188"/>
      <c r="D69" s="135">
        <f>D44+D63</f>
        <v>52120.479999999996</v>
      </c>
      <c r="E69" s="135">
        <f>E44+E63</f>
        <v>74372.54999999999</v>
      </c>
      <c r="F69" s="135">
        <f>F44+F63</f>
        <v>26547.57</v>
      </c>
      <c r="G69" s="135">
        <f>G44+G63</f>
        <v>72598.29999999999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G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3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75" zoomScaleNormal="80" zoomScaleSheetLayoutView="75" zoomScalePageLayoutView="0" workbookViewId="0" topLeftCell="A1">
      <selection activeCell="F18" sqref="F18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00390625" style="10" customWidth="1"/>
    <col min="5" max="5" width="13.140625" style="10" customWidth="1"/>
    <col min="6" max="6" width="12.7109375" style="11" customWidth="1"/>
    <col min="7" max="7" width="15.140625" style="11" customWidth="1"/>
    <col min="8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139</v>
      </c>
      <c r="C3" s="45" t="s">
        <v>187</v>
      </c>
      <c r="D3" s="9"/>
      <c r="E3" s="9"/>
    </row>
    <row r="4" spans="1:7" s="12" customFormat="1" ht="25.5">
      <c r="A4" s="2" t="s">
        <v>109</v>
      </c>
      <c r="B4" s="215" t="s">
        <v>54</v>
      </c>
      <c r="C4" s="215"/>
      <c r="D4" s="160" t="s">
        <v>86</v>
      </c>
      <c r="E4" s="160" t="s">
        <v>105</v>
      </c>
      <c r="F4" s="160" t="s">
        <v>104</v>
      </c>
      <c r="G4" s="160" t="s">
        <v>107</v>
      </c>
    </row>
    <row r="5" spans="1:7" ht="15" customHeight="1">
      <c r="A5" s="26" t="s">
        <v>11</v>
      </c>
      <c r="B5" s="16" t="s">
        <v>50</v>
      </c>
      <c r="C5" s="17" t="s">
        <v>2</v>
      </c>
      <c r="D5" s="161">
        <v>31137.76</v>
      </c>
      <c r="E5" s="161">
        <v>27686.29</v>
      </c>
      <c r="F5" s="161">
        <v>28387.84</v>
      </c>
      <c r="G5" s="162">
        <v>47501.94</v>
      </c>
    </row>
    <row r="6" spans="1:7" ht="15">
      <c r="A6" s="3">
        <v>1.2</v>
      </c>
      <c r="B6" s="16"/>
      <c r="C6" s="17" t="s">
        <v>3</v>
      </c>
      <c r="D6" s="161">
        <v>31137.76</v>
      </c>
      <c r="E6" s="161">
        <v>27817.18</v>
      </c>
      <c r="F6" s="161">
        <v>28849.12</v>
      </c>
      <c r="G6" s="161">
        <v>50235.39</v>
      </c>
    </row>
    <row r="7" spans="1:7" ht="15">
      <c r="A7" s="3">
        <v>1.3</v>
      </c>
      <c r="B7" s="18"/>
      <c r="C7" s="17" t="s">
        <v>4</v>
      </c>
      <c r="D7" s="161">
        <v>31771.53</v>
      </c>
      <c r="E7" s="161">
        <v>28615.25</v>
      </c>
      <c r="F7" s="161">
        <v>33160.32</v>
      </c>
      <c r="G7" s="161">
        <v>48113.71</v>
      </c>
    </row>
    <row r="8" spans="1:7" ht="15">
      <c r="A8" s="3">
        <v>1.4</v>
      </c>
      <c r="B8" s="18"/>
      <c r="C8" s="17" t="s">
        <v>5</v>
      </c>
      <c r="D8" s="161">
        <v>41945.39</v>
      </c>
      <c r="E8" s="161">
        <v>40824.02</v>
      </c>
      <c r="F8" s="161">
        <v>47607.47</v>
      </c>
      <c r="G8" s="161">
        <v>65637.11</v>
      </c>
    </row>
    <row r="9" spans="1:7" ht="15">
      <c r="A9" s="3">
        <v>1.5</v>
      </c>
      <c r="B9" s="18"/>
      <c r="C9" s="17" t="s">
        <v>6</v>
      </c>
      <c r="D9" s="161">
        <v>35727.46</v>
      </c>
      <c r="E9" s="161">
        <v>35232.22</v>
      </c>
      <c r="F9" s="161">
        <v>38551.2</v>
      </c>
      <c r="G9" s="161">
        <v>56190.61</v>
      </c>
    </row>
    <row r="10" spans="1:7" ht="15">
      <c r="A10" s="3">
        <v>1.6</v>
      </c>
      <c r="B10" s="18"/>
      <c r="C10" s="17" t="s">
        <v>7</v>
      </c>
      <c r="D10" s="161">
        <v>45901.32</v>
      </c>
      <c r="E10" s="163">
        <v>47441</v>
      </c>
      <c r="F10" s="163">
        <v>52998.34</v>
      </c>
      <c r="G10" s="163">
        <v>73713.98</v>
      </c>
    </row>
    <row r="11" spans="1:7" ht="15">
      <c r="A11" s="4">
        <v>1.7</v>
      </c>
      <c r="B11" s="19"/>
      <c r="C11" s="20" t="s">
        <v>12</v>
      </c>
      <c r="D11" s="164">
        <v>45994.61</v>
      </c>
      <c r="E11" s="165">
        <v>47441</v>
      </c>
      <c r="F11" s="166">
        <v>54410.6</v>
      </c>
      <c r="G11" s="165">
        <v>73945.85</v>
      </c>
    </row>
    <row r="12" spans="1:7" ht="15">
      <c r="A12" s="5">
        <v>2.1</v>
      </c>
      <c r="B12" s="14" t="s">
        <v>51</v>
      </c>
      <c r="C12" s="15" t="s">
        <v>2</v>
      </c>
      <c r="D12" s="167">
        <v>206.27</v>
      </c>
      <c r="E12" s="167">
        <v>335.51</v>
      </c>
      <c r="F12" s="167">
        <v>132.73</v>
      </c>
      <c r="G12" s="167">
        <v>276.71</v>
      </c>
    </row>
    <row r="13" spans="1:7" ht="15" customHeight="1">
      <c r="A13" s="3">
        <v>2.2</v>
      </c>
      <c r="B13" s="16"/>
      <c r="C13" s="17" t="s">
        <v>3</v>
      </c>
      <c r="D13" s="168">
        <v>206.27</v>
      </c>
      <c r="E13" s="168">
        <v>336.51</v>
      </c>
      <c r="F13" s="168">
        <v>135.05</v>
      </c>
      <c r="G13" s="168">
        <v>284.69</v>
      </c>
    </row>
    <row r="14" spans="1:7" ht="15">
      <c r="A14" s="3">
        <v>2.3</v>
      </c>
      <c r="B14" s="43"/>
      <c r="C14" s="17" t="s">
        <v>4</v>
      </c>
      <c r="D14" s="168">
        <v>210.21</v>
      </c>
      <c r="E14" s="168">
        <v>346.85</v>
      </c>
      <c r="F14" s="168">
        <v>154.88</v>
      </c>
      <c r="G14" s="168">
        <v>281.4</v>
      </c>
    </row>
    <row r="15" spans="1:7" ht="15">
      <c r="A15" s="3">
        <v>2.4</v>
      </c>
      <c r="B15" s="44"/>
      <c r="C15" s="17" t="s">
        <v>5</v>
      </c>
      <c r="D15" s="168">
        <v>278.82</v>
      </c>
      <c r="E15" s="168">
        <v>533.9</v>
      </c>
      <c r="F15" s="168">
        <v>223.19</v>
      </c>
      <c r="G15" s="168">
        <v>402.39</v>
      </c>
    </row>
    <row r="16" spans="1:7" ht="15">
      <c r="A16" s="3">
        <v>2.5</v>
      </c>
      <c r="B16" s="44"/>
      <c r="C16" s="17" t="s">
        <v>6</v>
      </c>
      <c r="D16" s="168">
        <v>235.64</v>
      </c>
      <c r="E16" s="168">
        <v>452.83</v>
      </c>
      <c r="F16" s="168">
        <v>180.61</v>
      </c>
      <c r="G16" s="168">
        <v>348.51</v>
      </c>
    </row>
    <row r="17" spans="1:7" ht="15">
      <c r="A17" s="3">
        <v>2.6</v>
      </c>
      <c r="B17" s="44"/>
      <c r="C17" s="17" t="s">
        <v>7</v>
      </c>
      <c r="D17" s="168">
        <v>304.26</v>
      </c>
      <c r="E17" s="169">
        <v>639.87</v>
      </c>
      <c r="F17" s="169">
        <v>248.92</v>
      </c>
      <c r="G17" s="169">
        <v>469.51</v>
      </c>
    </row>
    <row r="18" spans="1:7" ht="15">
      <c r="A18" s="3">
        <v>2.7</v>
      </c>
      <c r="B18" s="18"/>
      <c r="C18" s="21" t="s">
        <v>12</v>
      </c>
      <c r="D18" s="170">
        <v>304.88</v>
      </c>
      <c r="E18" s="169">
        <v>639.87</v>
      </c>
      <c r="F18" s="171">
        <v>255.56</v>
      </c>
      <c r="G18" s="169">
        <v>470.99</v>
      </c>
    </row>
    <row r="19" spans="1:7" ht="15">
      <c r="A19" s="4">
        <v>2.8</v>
      </c>
      <c r="B19" s="22"/>
      <c r="C19" s="23" t="s">
        <v>8</v>
      </c>
      <c r="D19" s="172">
        <v>335.37</v>
      </c>
      <c r="E19" s="173">
        <v>703.86</v>
      </c>
      <c r="F19" s="174">
        <v>281.11</v>
      </c>
      <c r="G19" s="173">
        <v>518.09</v>
      </c>
    </row>
    <row r="20" spans="1:7" ht="15">
      <c r="A20" s="7">
        <v>3</v>
      </c>
      <c r="B20" s="201" t="s">
        <v>13</v>
      </c>
      <c r="C20" s="201"/>
      <c r="D20" s="175">
        <v>84775.07</v>
      </c>
      <c r="E20" s="175">
        <v>64787.18</v>
      </c>
      <c r="F20" s="175">
        <v>85268.22</v>
      </c>
      <c r="G20" s="175">
        <v>71422.27</v>
      </c>
    </row>
    <row r="21" spans="1:7" ht="15.75">
      <c r="A21" s="7">
        <v>4</v>
      </c>
      <c r="B21" s="201" t="s">
        <v>14</v>
      </c>
      <c r="C21" s="214"/>
      <c r="D21" s="175">
        <v>0</v>
      </c>
      <c r="E21" s="175">
        <v>0</v>
      </c>
      <c r="F21" s="175">
        <v>0</v>
      </c>
      <c r="G21" s="175">
        <v>0</v>
      </c>
    </row>
    <row r="22" spans="1:7" ht="15">
      <c r="A22" s="5">
        <v>5</v>
      </c>
      <c r="B22" s="193" t="s">
        <v>120</v>
      </c>
      <c r="C22" s="194"/>
      <c r="D22" s="176"/>
      <c r="E22" s="176"/>
      <c r="F22" s="176"/>
      <c r="G22" s="176"/>
    </row>
    <row r="23" spans="1:7" ht="15.75">
      <c r="A23" s="3">
        <v>5.1</v>
      </c>
      <c r="B23" s="208" t="s">
        <v>16</v>
      </c>
      <c r="C23" s="209"/>
      <c r="D23" s="168">
        <v>2426.43</v>
      </c>
      <c r="E23" s="168">
        <v>1401.2</v>
      </c>
      <c r="F23" s="168">
        <v>2917.94</v>
      </c>
      <c r="G23" s="168">
        <v>1684.13</v>
      </c>
    </row>
    <row r="24" spans="1:7" ht="15.75">
      <c r="A24" s="3">
        <v>5.2</v>
      </c>
      <c r="B24" s="208" t="s">
        <v>17</v>
      </c>
      <c r="C24" s="209"/>
      <c r="D24" s="168">
        <v>180.01</v>
      </c>
      <c r="E24" s="168">
        <v>75.78</v>
      </c>
      <c r="F24" s="168">
        <v>264.76</v>
      </c>
      <c r="G24" s="168">
        <v>588.9</v>
      </c>
    </row>
    <row r="25" spans="1:7" ht="15.75">
      <c r="A25" s="3">
        <v>5.3</v>
      </c>
      <c r="B25" s="208" t="s">
        <v>18</v>
      </c>
      <c r="C25" s="209"/>
      <c r="D25" s="168">
        <v>4.49</v>
      </c>
      <c r="E25" s="168">
        <v>159.59</v>
      </c>
      <c r="F25" s="168">
        <v>49.1</v>
      </c>
      <c r="G25" s="168">
        <v>41.55</v>
      </c>
    </row>
    <row r="26" spans="1:7" ht="15.75">
      <c r="A26" s="3">
        <v>5.4</v>
      </c>
      <c r="B26" s="208" t="s">
        <v>19</v>
      </c>
      <c r="C26" s="209"/>
      <c r="D26" s="168">
        <v>1043.7</v>
      </c>
      <c r="E26" s="168">
        <v>578.11</v>
      </c>
      <c r="F26" s="168">
        <v>868.85</v>
      </c>
      <c r="G26" s="168">
        <v>1398.1</v>
      </c>
    </row>
    <row r="27" spans="1:7" ht="15.75">
      <c r="A27" s="4">
        <v>5.5</v>
      </c>
      <c r="B27" s="204" t="s">
        <v>20</v>
      </c>
      <c r="C27" s="205"/>
      <c r="D27" s="177">
        <v>18.09</v>
      </c>
      <c r="E27" s="177">
        <v>72.93</v>
      </c>
      <c r="F27" s="177">
        <v>8.57</v>
      </c>
      <c r="G27" s="178">
        <v>80.96</v>
      </c>
    </row>
    <row r="28" spans="1:7" ht="15">
      <c r="A28" s="5">
        <v>6</v>
      </c>
      <c r="B28" s="193" t="s">
        <v>21</v>
      </c>
      <c r="C28" s="194"/>
      <c r="D28" s="167"/>
      <c r="E28" s="167"/>
      <c r="F28" s="167"/>
      <c r="G28" s="167"/>
    </row>
    <row r="29" spans="1:7" ht="15.75">
      <c r="A29" s="3">
        <v>6.1</v>
      </c>
      <c r="B29" s="208" t="s">
        <v>16</v>
      </c>
      <c r="C29" s="209"/>
      <c r="D29" s="168">
        <v>6.41</v>
      </c>
      <c r="E29" s="168">
        <v>10.32</v>
      </c>
      <c r="F29" s="168">
        <v>4.35</v>
      </c>
      <c r="G29" s="168">
        <v>10.44</v>
      </c>
    </row>
    <row r="30" spans="1:7" ht="15.75">
      <c r="A30" s="3">
        <v>6.2</v>
      </c>
      <c r="B30" s="208" t="s">
        <v>17</v>
      </c>
      <c r="C30" s="209"/>
      <c r="D30" s="168">
        <v>15.77</v>
      </c>
      <c r="E30" s="168">
        <v>12.34</v>
      </c>
      <c r="F30" s="168">
        <v>15.69</v>
      </c>
      <c r="G30" s="168">
        <v>14.47</v>
      </c>
    </row>
    <row r="31" spans="1:7" ht="15.75">
      <c r="A31" s="3">
        <v>6.3</v>
      </c>
      <c r="B31" s="208" t="s">
        <v>18</v>
      </c>
      <c r="C31" s="209"/>
      <c r="D31" s="168">
        <v>36.41</v>
      </c>
      <c r="E31" s="168">
        <v>35.95</v>
      </c>
      <c r="F31" s="168">
        <v>21.02</v>
      </c>
      <c r="G31" s="168">
        <v>60.49</v>
      </c>
    </row>
    <row r="32" spans="1:7" ht="15.75">
      <c r="A32" s="3">
        <v>6.4</v>
      </c>
      <c r="B32" s="208" t="s">
        <v>22</v>
      </c>
      <c r="C32" s="209"/>
      <c r="D32" s="168">
        <v>8.86</v>
      </c>
      <c r="E32" s="168">
        <v>15.27</v>
      </c>
      <c r="F32" s="168">
        <v>10.87</v>
      </c>
      <c r="G32" s="168">
        <v>12.14</v>
      </c>
    </row>
    <row r="33" spans="1:7" ht="15.75">
      <c r="A33" s="3">
        <v>6.5</v>
      </c>
      <c r="B33" s="208" t="s">
        <v>20</v>
      </c>
      <c r="C33" s="209"/>
      <c r="D33" s="168">
        <v>15.48</v>
      </c>
      <c r="E33" s="168">
        <v>14.18</v>
      </c>
      <c r="F33" s="168">
        <v>48.47</v>
      </c>
      <c r="G33" s="168">
        <v>18.08</v>
      </c>
    </row>
    <row r="34" spans="1:7" ht="15.75">
      <c r="A34" s="7">
        <v>7</v>
      </c>
      <c r="B34" s="212" t="s">
        <v>52</v>
      </c>
      <c r="C34" s="213"/>
      <c r="D34" s="175">
        <v>504.18</v>
      </c>
      <c r="E34" s="175">
        <v>680.27</v>
      </c>
      <c r="F34" s="175">
        <v>412.62</v>
      </c>
      <c r="G34" s="175">
        <v>530.58</v>
      </c>
    </row>
    <row r="35" spans="1:7" ht="15.75">
      <c r="A35" s="5">
        <v>8.1</v>
      </c>
      <c r="B35" s="210" t="s">
        <v>23</v>
      </c>
      <c r="C35" s="211"/>
      <c r="D35" s="179">
        <v>41</v>
      </c>
      <c r="E35" s="179">
        <v>43</v>
      </c>
      <c r="F35" s="179">
        <v>128</v>
      </c>
      <c r="G35" s="179">
        <v>110</v>
      </c>
    </row>
    <row r="36" spans="1:7" ht="15" customHeight="1">
      <c r="A36" s="4">
        <v>8.2</v>
      </c>
      <c r="B36" s="204" t="s">
        <v>24</v>
      </c>
      <c r="C36" s="205"/>
      <c r="D36" s="180">
        <v>9</v>
      </c>
      <c r="E36" s="180">
        <v>14</v>
      </c>
      <c r="F36" s="180">
        <v>35</v>
      </c>
      <c r="G36" s="180">
        <v>19</v>
      </c>
    </row>
    <row r="37" spans="1:7" ht="15.75">
      <c r="A37" s="4">
        <v>9</v>
      </c>
      <c r="B37" s="204" t="s">
        <v>25</v>
      </c>
      <c r="C37" s="205"/>
      <c r="D37" s="177">
        <v>150.86</v>
      </c>
      <c r="E37" s="177">
        <v>74.14</v>
      </c>
      <c r="F37" s="177">
        <v>212.91</v>
      </c>
      <c r="G37" s="177">
        <v>157</v>
      </c>
    </row>
    <row r="38" spans="1:7" ht="16.5" customHeight="1">
      <c r="A38" s="6">
        <v>10</v>
      </c>
      <c r="B38" s="206" t="s">
        <v>79</v>
      </c>
      <c r="C38" s="207"/>
      <c r="D38" s="167"/>
      <c r="E38" s="167"/>
      <c r="F38" s="167"/>
      <c r="G38" s="167"/>
    </row>
    <row r="39" spans="1:7" ht="15">
      <c r="A39" s="3">
        <v>10.1</v>
      </c>
      <c r="B39" s="189" t="s">
        <v>28</v>
      </c>
      <c r="C39" s="190"/>
      <c r="D39" s="168">
        <v>452.9</v>
      </c>
      <c r="E39" s="168">
        <v>433.11</v>
      </c>
      <c r="F39" s="168">
        <v>494.92</v>
      </c>
      <c r="G39" s="168">
        <v>674.61</v>
      </c>
    </row>
    <row r="40" spans="1:7" ht="15">
      <c r="A40" s="3">
        <v>10.2</v>
      </c>
      <c r="B40" s="189" t="s">
        <v>27</v>
      </c>
      <c r="C40" s="190"/>
      <c r="D40" s="168">
        <v>14.84</v>
      </c>
      <c r="E40" s="168">
        <v>3.62</v>
      </c>
      <c r="F40" s="168">
        <v>22.94</v>
      </c>
      <c r="G40" s="168">
        <v>0.59</v>
      </c>
    </row>
    <row r="41" spans="1:7" ht="15">
      <c r="A41" s="3">
        <v>10.3</v>
      </c>
      <c r="B41" s="189" t="s">
        <v>26</v>
      </c>
      <c r="C41" s="190"/>
      <c r="D41" s="168">
        <f>D42-D39-D40</f>
        <v>575.96</v>
      </c>
      <c r="E41" s="168">
        <v>141.38</v>
      </c>
      <c r="F41" s="168">
        <v>350.99</v>
      </c>
      <c r="G41" s="168">
        <v>722.9</v>
      </c>
    </row>
    <row r="42" spans="1:7" ht="15">
      <c r="A42" s="4">
        <v>10.4</v>
      </c>
      <c r="B42" s="199" t="s">
        <v>29</v>
      </c>
      <c r="C42" s="200"/>
      <c r="D42" s="177">
        <f>D26</f>
        <v>1043.7</v>
      </c>
      <c r="E42" s="173">
        <f>E39+E40+E41</f>
        <v>578.11</v>
      </c>
      <c r="F42" s="173">
        <f>F39+F40+F41</f>
        <v>868.85</v>
      </c>
      <c r="G42" s="173">
        <f>G39+G40+G41</f>
        <v>1398.1</v>
      </c>
    </row>
    <row r="43" spans="1:7" ht="32.25" customHeight="1">
      <c r="A43" s="13" t="s">
        <v>30</v>
      </c>
      <c r="B43" s="202" t="s">
        <v>141</v>
      </c>
      <c r="C43" s="203"/>
      <c r="D43" s="181"/>
      <c r="E43" s="181"/>
      <c r="F43" s="181"/>
      <c r="G43" s="181"/>
    </row>
    <row r="44" spans="1:7" ht="15">
      <c r="A44" s="7">
        <v>11</v>
      </c>
      <c r="B44" s="201" t="s">
        <v>31</v>
      </c>
      <c r="C44" s="201"/>
      <c r="D44" s="182">
        <f>D48+D51+D54+D55+D58+D59+D60+D61+D62</f>
        <v>34678.280000000006</v>
      </c>
      <c r="E44" s="182">
        <f>E48+E51+E54+E55+E58+E59+E60+E61+E62</f>
        <v>34000.719999999994</v>
      </c>
      <c r="F44" s="182">
        <f>F48+F51+F54+F55+F58+F59+F60+F61+F62</f>
        <v>33332.91</v>
      </c>
      <c r="G44" s="182">
        <f>G48+G51+G54+G55+G58+G59+G60+G61+G62</f>
        <v>55383.97000000001</v>
      </c>
    </row>
    <row r="45" spans="1:7" ht="15">
      <c r="A45" s="5" t="s">
        <v>58</v>
      </c>
      <c r="B45" s="24" t="s">
        <v>32</v>
      </c>
      <c r="C45" s="25" t="s">
        <v>28</v>
      </c>
      <c r="D45" s="167">
        <v>3955.93</v>
      </c>
      <c r="E45" s="167">
        <v>6616.98</v>
      </c>
      <c r="F45" s="167">
        <v>5390.87</v>
      </c>
      <c r="G45" s="167">
        <v>8076.89</v>
      </c>
    </row>
    <row r="46" spans="1:7" ht="15">
      <c r="A46" s="3" t="s">
        <v>59</v>
      </c>
      <c r="B46" s="189" t="s">
        <v>27</v>
      </c>
      <c r="C46" s="190"/>
      <c r="D46" s="168">
        <v>134.62</v>
      </c>
      <c r="E46" s="168">
        <v>52.74</v>
      </c>
      <c r="F46" s="168">
        <v>199.54</v>
      </c>
      <c r="G46" s="168">
        <v>5.91</v>
      </c>
    </row>
    <row r="47" spans="1:7" ht="15">
      <c r="A47" s="3" t="s">
        <v>60</v>
      </c>
      <c r="B47" s="189" t="s">
        <v>26</v>
      </c>
      <c r="C47" s="190"/>
      <c r="D47" s="168">
        <v>5157.28</v>
      </c>
      <c r="E47" s="168">
        <v>2155.93</v>
      </c>
      <c r="F47" s="168">
        <v>3857.96</v>
      </c>
      <c r="G47" s="168">
        <v>8895.94</v>
      </c>
    </row>
    <row r="48" spans="1:7" s="27" customFormat="1" ht="15">
      <c r="A48" s="4" t="s">
        <v>61</v>
      </c>
      <c r="B48" s="191" t="s">
        <v>29</v>
      </c>
      <c r="C48" s="192"/>
      <c r="D48" s="172">
        <f>SUM(D45:D47)</f>
        <v>9247.83</v>
      </c>
      <c r="E48" s="183">
        <f>SUM(E45:E47)</f>
        <v>8825.65</v>
      </c>
      <c r="F48" s="183">
        <f>SUM(F45:F47)</f>
        <v>9448.369999999999</v>
      </c>
      <c r="G48" s="183">
        <f>SUM(G45:G47)</f>
        <v>16978.74</v>
      </c>
    </row>
    <row r="49" spans="1:7" ht="15">
      <c r="A49" s="5" t="s">
        <v>62</v>
      </c>
      <c r="B49" s="24" t="s">
        <v>33</v>
      </c>
      <c r="C49" s="25" t="s">
        <v>34</v>
      </c>
      <c r="D49" s="167">
        <v>278.16</v>
      </c>
      <c r="E49" s="167">
        <v>742.22</v>
      </c>
      <c r="F49" s="167">
        <v>57.55</v>
      </c>
      <c r="G49" s="167">
        <v>259.87</v>
      </c>
    </row>
    <row r="50" spans="1:7" ht="15">
      <c r="A50" s="3" t="s">
        <v>63</v>
      </c>
      <c r="B50" s="189" t="s">
        <v>35</v>
      </c>
      <c r="C50" s="190"/>
      <c r="D50" s="168">
        <v>1.86</v>
      </c>
      <c r="E50" s="168">
        <v>292.16</v>
      </c>
      <c r="F50" s="168">
        <v>357.97</v>
      </c>
      <c r="G50" s="168">
        <v>1203.76</v>
      </c>
    </row>
    <row r="51" spans="1:7" s="27" customFormat="1" ht="15">
      <c r="A51" s="4" t="s">
        <v>64</v>
      </c>
      <c r="B51" s="191" t="s">
        <v>29</v>
      </c>
      <c r="C51" s="192"/>
      <c r="D51" s="172">
        <f>SUM(D49:D50)</f>
        <v>280.02000000000004</v>
      </c>
      <c r="E51" s="183">
        <f>SUM(E49:E50)</f>
        <v>1034.38</v>
      </c>
      <c r="F51" s="183">
        <f>SUM(F49:F50)</f>
        <v>415.52000000000004</v>
      </c>
      <c r="G51" s="183">
        <f>SUM(G49:G50)</f>
        <v>1463.63</v>
      </c>
    </row>
    <row r="52" spans="1:7" ht="15">
      <c r="A52" s="5" t="s">
        <v>65</v>
      </c>
      <c r="B52" s="24" t="s">
        <v>36</v>
      </c>
      <c r="C52" s="25" t="s">
        <v>34</v>
      </c>
      <c r="D52" s="167">
        <v>1819.02</v>
      </c>
      <c r="E52" s="167">
        <v>1189.11</v>
      </c>
      <c r="F52" s="167">
        <v>2215.48</v>
      </c>
      <c r="G52" s="167">
        <v>2205.52</v>
      </c>
    </row>
    <row r="53" spans="1:7" ht="15">
      <c r="A53" s="3" t="s">
        <v>66</v>
      </c>
      <c r="B53" s="189" t="s">
        <v>35</v>
      </c>
      <c r="C53" s="190"/>
      <c r="D53" s="168">
        <v>3.72</v>
      </c>
      <c r="E53" s="168">
        <v>121.89</v>
      </c>
      <c r="F53" s="168">
        <v>176.15</v>
      </c>
      <c r="G53" s="168">
        <v>91.97</v>
      </c>
    </row>
    <row r="54" spans="1:7" s="27" customFormat="1" ht="15">
      <c r="A54" s="4" t="s">
        <v>67</v>
      </c>
      <c r="B54" s="191" t="s">
        <v>29</v>
      </c>
      <c r="C54" s="192"/>
      <c r="D54" s="172">
        <f>SUM(D52:D53)</f>
        <v>1822.74</v>
      </c>
      <c r="E54" s="183">
        <f>SUM(E52:E53)</f>
        <v>1311</v>
      </c>
      <c r="F54" s="183">
        <f>SUM(F52:F53)</f>
        <v>2391.63</v>
      </c>
      <c r="G54" s="183">
        <f>SUM(G52:G53)</f>
        <v>2297.49</v>
      </c>
    </row>
    <row r="55" spans="1:7" ht="15">
      <c r="A55" s="7">
        <v>11.4</v>
      </c>
      <c r="B55" s="188" t="s">
        <v>37</v>
      </c>
      <c r="C55" s="188"/>
      <c r="D55" s="175">
        <v>15552.06</v>
      </c>
      <c r="E55" s="175">
        <v>14466.04</v>
      </c>
      <c r="F55" s="175">
        <v>12704.67</v>
      </c>
      <c r="G55" s="175">
        <v>17584.21</v>
      </c>
    </row>
    <row r="56" spans="1:7" ht="15">
      <c r="A56" s="5" t="s">
        <v>68</v>
      </c>
      <c r="B56" s="24" t="s">
        <v>38</v>
      </c>
      <c r="C56" s="25" t="s">
        <v>39</v>
      </c>
      <c r="D56" s="167">
        <v>2838.7</v>
      </c>
      <c r="E56" s="167">
        <v>935.08</v>
      </c>
      <c r="F56" s="167">
        <v>4152.95</v>
      </c>
      <c r="G56" s="167">
        <v>8522.37</v>
      </c>
    </row>
    <row r="57" spans="1:7" ht="15">
      <c r="A57" s="3" t="s">
        <v>69</v>
      </c>
      <c r="B57" s="195" t="s">
        <v>40</v>
      </c>
      <c r="C57" s="196"/>
      <c r="D57" s="168">
        <v>163.4</v>
      </c>
      <c r="E57" s="168">
        <v>5736.58</v>
      </c>
      <c r="F57" s="168">
        <v>1032.2</v>
      </c>
      <c r="G57" s="168">
        <v>2513.2</v>
      </c>
    </row>
    <row r="58" spans="1:7" s="27" customFormat="1" ht="15">
      <c r="A58" s="4" t="s">
        <v>70</v>
      </c>
      <c r="B58" s="197" t="s">
        <v>29</v>
      </c>
      <c r="C58" s="198"/>
      <c r="D58" s="172">
        <f>SUM(D56:D57)</f>
        <v>3002.1</v>
      </c>
      <c r="E58" s="183">
        <f>SUM(E56:E57)</f>
        <v>6671.66</v>
      </c>
      <c r="F58" s="183">
        <f>SUM(F56:F57)</f>
        <v>5185.15</v>
      </c>
      <c r="G58" s="183">
        <f>SUM(G56:G57)</f>
        <v>11035.57</v>
      </c>
    </row>
    <row r="59" spans="1:7" ht="15">
      <c r="A59" s="7">
        <v>11.6</v>
      </c>
      <c r="B59" s="188" t="s">
        <v>41</v>
      </c>
      <c r="C59" s="188"/>
      <c r="D59" s="175">
        <v>599.71</v>
      </c>
      <c r="E59" s="175">
        <v>473.19</v>
      </c>
      <c r="F59" s="175">
        <v>537.89</v>
      </c>
      <c r="G59" s="175">
        <v>1877.4</v>
      </c>
    </row>
    <row r="60" spans="1:7" ht="15">
      <c r="A60" s="7">
        <v>11.7</v>
      </c>
      <c r="B60" s="188" t="s">
        <v>42</v>
      </c>
      <c r="C60" s="188"/>
      <c r="D60" s="175">
        <v>3242.84</v>
      </c>
      <c r="E60" s="175">
        <v>388.99</v>
      </c>
      <c r="F60" s="175">
        <v>1799.63</v>
      </c>
      <c r="G60" s="175">
        <v>2658.97</v>
      </c>
    </row>
    <row r="61" spans="1:7" ht="15">
      <c r="A61" s="7">
        <v>11.8</v>
      </c>
      <c r="B61" s="188" t="s">
        <v>53</v>
      </c>
      <c r="C61" s="188"/>
      <c r="D61" s="175">
        <v>0</v>
      </c>
      <c r="E61" s="175">
        <v>0</v>
      </c>
      <c r="F61" s="175">
        <v>3.32</v>
      </c>
      <c r="G61" s="175">
        <v>54.41</v>
      </c>
    </row>
    <row r="62" spans="1:7" ht="15">
      <c r="A62" s="7">
        <v>11.9</v>
      </c>
      <c r="B62" s="188" t="s">
        <v>43</v>
      </c>
      <c r="C62" s="188"/>
      <c r="D62" s="175">
        <v>930.98</v>
      </c>
      <c r="E62" s="175">
        <v>829.81</v>
      </c>
      <c r="F62" s="175">
        <v>846.73</v>
      </c>
      <c r="G62" s="175">
        <v>1433.55</v>
      </c>
    </row>
    <row r="63" spans="1:7" ht="15">
      <c r="A63" s="5">
        <v>12</v>
      </c>
      <c r="B63" s="193" t="s">
        <v>44</v>
      </c>
      <c r="C63" s="194"/>
      <c r="D63" s="184">
        <f>SUM(D64:D68)</f>
        <v>11223.04</v>
      </c>
      <c r="E63" s="184">
        <f>SUM(E64:E68)</f>
        <v>13440.28</v>
      </c>
      <c r="F63" s="184">
        <f>SUM(F64:F68)</f>
        <v>19665.43</v>
      </c>
      <c r="G63" s="184">
        <f>SUM(G64:G68)</f>
        <v>18330.01</v>
      </c>
    </row>
    <row r="64" spans="1:7" ht="15">
      <c r="A64" s="3">
        <v>12.1</v>
      </c>
      <c r="B64" s="186" t="s">
        <v>45</v>
      </c>
      <c r="C64" s="187"/>
      <c r="D64" s="168">
        <v>10173.87</v>
      </c>
      <c r="E64" s="168">
        <v>12077.88</v>
      </c>
      <c r="F64" s="168">
        <v>13985.87</v>
      </c>
      <c r="G64" s="168">
        <v>14789.93</v>
      </c>
    </row>
    <row r="65" spans="1:7" ht="15">
      <c r="A65" s="3">
        <v>12.2</v>
      </c>
      <c r="B65" s="186" t="s">
        <v>46</v>
      </c>
      <c r="C65" s="187"/>
      <c r="D65" s="168">
        <v>0</v>
      </c>
      <c r="E65" s="168">
        <v>130.89</v>
      </c>
      <c r="F65" s="168">
        <v>461.28</v>
      </c>
      <c r="G65" s="168">
        <v>2733.45</v>
      </c>
    </row>
    <row r="66" spans="1:7" ht="15">
      <c r="A66" s="3">
        <v>12.3</v>
      </c>
      <c r="B66" s="186" t="s">
        <v>47</v>
      </c>
      <c r="C66" s="187"/>
      <c r="D66" s="168">
        <v>36.38</v>
      </c>
      <c r="E66" s="168">
        <v>44.12</v>
      </c>
      <c r="F66" s="168">
        <v>23.73</v>
      </c>
      <c r="G66" s="168">
        <v>18.01</v>
      </c>
    </row>
    <row r="67" spans="1:7" ht="15">
      <c r="A67" s="3">
        <v>12.4</v>
      </c>
      <c r="B67" s="186" t="s">
        <v>48</v>
      </c>
      <c r="C67" s="187"/>
      <c r="D67" s="168">
        <v>379.02</v>
      </c>
      <c r="E67" s="168">
        <v>258.44</v>
      </c>
      <c r="F67" s="168">
        <v>422.06</v>
      </c>
      <c r="G67" s="168">
        <v>176.85</v>
      </c>
    </row>
    <row r="68" spans="1:7" ht="15">
      <c r="A68" s="4">
        <v>12.5</v>
      </c>
      <c r="B68" s="248" t="s">
        <v>49</v>
      </c>
      <c r="C68" s="249"/>
      <c r="D68" s="168">
        <v>633.77</v>
      </c>
      <c r="E68" s="168">
        <v>928.95</v>
      </c>
      <c r="F68" s="168">
        <v>4772.49</v>
      </c>
      <c r="G68" s="168">
        <v>611.77</v>
      </c>
    </row>
    <row r="69" spans="1:7" ht="15">
      <c r="A69" s="8">
        <v>13</v>
      </c>
      <c r="B69" s="188" t="s">
        <v>71</v>
      </c>
      <c r="C69" s="188"/>
      <c r="D69" s="185">
        <f>D44+D63</f>
        <v>45901.32000000001</v>
      </c>
      <c r="E69" s="185">
        <f>E44+E63</f>
        <v>47440.99999999999</v>
      </c>
      <c r="F69" s="185">
        <f>F44+F63</f>
        <v>52998.340000000004</v>
      </c>
      <c r="G69" s="185">
        <f>G44+G63</f>
        <v>73713.98000000001</v>
      </c>
    </row>
  </sheetData>
  <sheetProtection/>
  <mergeCells count="48">
    <mergeCell ref="B22:C22"/>
    <mergeCell ref="B4:C4"/>
    <mergeCell ref="A2:E2"/>
    <mergeCell ref="B20:C20"/>
    <mergeCell ref="B21:C21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9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75" zoomScaleNormal="80" zoomScaleSheetLayoutView="75" zoomScalePageLayoutView="0" workbookViewId="0" topLeftCell="C1">
      <selection activeCell="I17" sqref="I17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28125" style="10" customWidth="1"/>
    <col min="5" max="5" width="11.7109375" style="10" customWidth="1"/>
    <col min="6" max="6" width="12.7109375" style="10" customWidth="1"/>
    <col min="7" max="7" width="15.7109375" style="10" customWidth="1"/>
    <col min="8" max="8" width="15.140625" style="10" customWidth="1"/>
    <col min="9" max="9" width="17.421875" style="10" customWidth="1"/>
    <col min="10" max="10" width="15.00390625" style="11" customWidth="1"/>
    <col min="11" max="16384" width="9.140625" style="11" customWidth="1"/>
  </cols>
  <sheetData>
    <row r="1" spans="1:7" ht="21" customHeight="1">
      <c r="A1" s="1" t="s">
        <v>0</v>
      </c>
      <c r="D1" s="9"/>
      <c r="E1" s="9"/>
      <c r="F1" s="9"/>
      <c r="G1" s="9"/>
    </row>
    <row r="2" spans="1:7" ht="32.25" customHeight="1">
      <c r="A2" s="216" t="s">
        <v>55</v>
      </c>
      <c r="B2" s="216"/>
      <c r="C2" s="216"/>
      <c r="D2" s="216"/>
      <c r="E2" s="216"/>
      <c r="F2" s="42"/>
      <c r="G2" s="9"/>
    </row>
    <row r="3" spans="1:7" ht="15">
      <c r="A3" s="1" t="s">
        <v>138</v>
      </c>
      <c r="C3" s="45" t="s">
        <v>187</v>
      </c>
      <c r="D3" s="9"/>
      <c r="E3" s="9"/>
      <c r="F3" s="9"/>
      <c r="G3" s="9"/>
    </row>
    <row r="4" spans="1:10" s="12" customFormat="1" ht="30">
      <c r="A4" s="2" t="s">
        <v>109</v>
      </c>
      <c r="B4" s="215" t="s">
        <v>54</v>
      </c>
      <c r="C4" s="215"/>
      <c r="D4" s="2" t="s">
        <v>98</v>
      </c>
      <c r="E4" s="2" t="s">
        <v>94</v>
      </c>
      <c r="F4" s="2" t="s">
        <v>88</v>
      </c>
      <c r="G4" s="2" t="s">
        <v>101</v>
      </c>
      <c r="H4" s="2" t="s">
        <v>100</v>
      </c>
      <c r="I4" s="2" t="s">
        <v>104</v>
      </c>
      <c r="J4" s="2" t="s">
        <v>106</v>
      </c>
    </row>
    <row r="5" spans="1:10" ht="15" customHeight="1">
      <c r="A5" s="26" t="s">
        <v>11</v>
      </c>
      <c r="B5" s="16" t="s">
        <v>50</v>
      </c>
      <c r="C5" s="17" t="s">
        <v>2</v>
      </c>
      <c r="D5" s="121">
        <v>48053.52</v>
      </c>
      <c r="E5" s="28">
        <v>18568.63</v>
      </c>
      <c r="F5" s="121">
        <v>46459.69</v>
      </c>
      <c r="G5" s="28">
        <v>50722.53</v>
      </c>
      <c r="H5" s="121">
        <v>57487.82</v>
      </c>
      <c r="I5" s="28">
        <v>17092.77</v>
      </c>
      <c r="J5" s="28">
        <v>20321.4</v>
      </c>
    </row>
    <row r="6" spans="1:10" ht="15.75">
      <c r="A6" s="3">
        <v>1.2</v>
      </c>
      <c r="B6" s="16"/>
      <c r="C6" s="17" t="s">
        <v>3</v>
      </c>
      <c r="D6" s="121">
        <v>48251.09</v>
      </c>
      <c r="E6" s="28">
        <v>18568.63</v>
      </c>
      <c r="F6" s="121">
        <v>46459.69</v>
      </c>
      <c r="G6" s="28">
        <v>50722.53</v>
      </c>
      <c r="H6" s="121">
        <v>57580.96</v>
      </c>
      <c r="I6" s="28">
        <v>17107.47</v>
      </c>
      <c r="J6" s="28">
        <v>20321.4</v>
      </c>
    </row>
    <row r="7" spans="1:10" ht="15.75">
      <c r="A7" s="3">
        <v>1.3</v>
      </c>
      <c r="B7" s="18"/>
      <c r="C7" s="17" t="s">
        <v>4</v>
      </c>
      <c r="D7" s="121">
        <v>51384.96</v>
      </c>
      <c r="E7" s="28">
        <v>21525.88</v>
      </c>
      <c r="F7" s="121">
        <v>48697.24</v>
      </c>
      <c r="G7" s="28">
        <v>62716.27</v>
      </c>
      <c r="H7" s="121">
        <v>63018.95</v>
      </c>
      <c r="I7" s="28">
        <v>20366.18</v>
      </c>
      <c r="J7" s="28">
        <v>25150.22</v>
      </c>
    </row>
    <row r="8" spans="1:10" ht="15.75">
      <c r="A8" s="3">
        <v>1.4</v>
      </c>
      <c r="B8" s="18"/>
      <c r="C8" s="17" t="s">
        <v>5</v>
      </c>
      <c r="D8" s="121">
        <v>83072.55</v>
      </c>
      <c r="E8" s="28">
        <v>42285.5</v>
      </c>
      <c r="F8" s="121">
        <v>77570.02</v>
      </c>
      <c r="G8" s="28">
        <v>78850.88</v>
      </c>
      <c r="H8" s="121">
        <v>80271.16</v>
      </c>
      <c r="I8" s="28">
        <v>37808.66</v>
      </c>
      <c r="J8" s="28">
        <v>48694.13</v>
      </c>
    </row>
    <row r="9" spans="1:10" ht="15.75">
      <c r="A9" s="3">
        <v>1.5</v>
      </c>
      <c r="B9" s="18"/>
      <c r="C9" s="17" t="s">
        <v>6</v>
      </c>
      <c r="D9" s="121">
        <v>59755.03</v>
      </c>
      <c r="E9" s="28">
        <v>23996.46</v>
      </c>
      <c r="F9" s="121">
        <v>57892.98</v>
      </c>
      <c r="G9" s="28">
        <v>69667.35</v>
      </c>
      <c r="H9" s="121">
        <v>71773.06</v>
      </c>
      <c r="I9" s="28">
        <v>27797.03</v>
      </c>
      <c r="J9" s="28">
        <v>31714.04</v>
      </c>
    </row>
    <row r="10" spans="1:10" ht="15.75">
      <c r="A10" s="3">
        <v>1.6</v>
      </c>
      <c r="B10" s="18"/>
      <c r="C10" s="17" t="s">
        <v>7</v>
      </c>
      <c r="D10" s="121">
        <v>91442.63</v>
      </c>
      <c r="E10" s="29">
        <v>44756.07</v>
      </c>
      <c r="F10" s="144">
        <v>86765.77</v>
      </c>
      <c r="G10" s="29">
        <v>85801.95</v>
      </c>
      <c r="H10" s="144">
        <v>89025.27</v>
      </c>
      <c r="I10" s="29">
        <v>45239.51</v>
      </c>
      <c r="J10" s="29">
        <v>55257.94</v>
      </c>
    </row>
    <row r="11" spans="1:10" ht="15.75">
      <c r="A11" s="4">
        <v>1.7</v>
      </c>
      <c r="B11" s="19"/>
      <c r="C11" s="20" t="s">
        <v>12</v>
      </c>
      <c r="D11" s="122">
        <v>91705.49</v>
      </c>
      <c r="E11" s="152">
        <v>44756.07</v>
      </c>
      <c r="F11" s="145">
        <v>87013.67</v>
      </c>
      <c r="G11" s="138">
        <v>85974.29</v>
      </c>
      <c r="H11" s="145">
        <v>89863.79</v>
      </c>
      <c r="I11" s="152">
        <v>47812.68</v>
      </c>
      <c r="J11" s="152">
        <v>55257.94</v>
      </c>
    </row>
    <row r="12" spans="1:10" ht="15.75">
      <c r="A12" s="5">
        <v>2.1</v>
      </c>
      <c r="B12" s="14" t="s">
        <v>51</v>
      </c>
      <c r="C12" s="15" t="s">
        <v>2</v>
      </c>
      <c r="D12" s="123">
        <v>62.81</v>
      </c>
      <c r="E12" s="30">
        <v>38.32</v>
      </c>
      <c r="F12" s="123">
        <v>46.13</v>
      </c>
      <c r="G12" s="30">
        <v>64.43</v>
      </c>
      <c r="H12" s="123">
        <v>55.23</v>
      </c>
      <c r="I12" s="30">
        <v>36.71</v>
      </c>
      <c r="J12" s="30">
        <v>31.21</v>
      </c>
    </row>
    <row r="13" spans="1:10" ht="15" customHeight="1">
      <c r="A13" s="3">
        <v>2.2</v>
      </c>
      <c r="B13" s="16"/>
      <c r="C13" s="17" t="s">
        <v>3</v>
      </c>
      <c r="D13" s="124">
        <v>63.07</v>
      </c>
      <c r="E13" s="31">
        <v>38.32</v>
      </c>
      <c r="F13" s="124">
        <v>46.13</v>
      </c>
      <c r="G13" s="31">
        <v>64.43</v>
      </c>
      <c r="H13" s="124">
        <v>55.34</v>
      </c>
      <c r="I13" s="31">
        <v>36.71</v>
      </c>
      <c r="J13" s="31">
        <v>31.21</v>
      </c>
    </row>
    <row r="14" spans="1:10" ht="15.75">
      <c r="A14" s="3">
        <v>2.3</v>
      </c>
      <c r="B14" s="43"/>
      <c r="C14" s="17" t="s">
        <v>4</v>
      </c>
      <c r="D14" s="124">
        <v>67.67</v>
      </c>
      <c r="E14" s="31">
        <v>44.44</v>
      </c>
      <c r="F14" s="124">
        <v>48.41</v>
      </c>
      <c r="G14" s="31">
        <v>79.22</v>
      </c>
      <c r="H14" s="124">
        <v>60.63</v>
      </c>
      <c r="I14" s="31">
        <v>44.13</v>
      </c>
      <c r="J14" s="31">
        <v>38.52</v>
      </c>
    </row>
    <row r="15" spans="1:10" ht="15.75">
      <c r="A15" s="3">
        <v>2.4</v>
      </c>
      <c r="B15" s="44"/>
      <c r="C15" s="17" t="s">
        <v>5</v>
      </c>
      <c r="D15" s="124">
        <v>107.07</v>
      </c>
      <c r="E15" s="31">
        <v>87.43</v>
      </c>
      <c r="F15" s="124">
        <v>77.36</v>
      </c>
      <c r="G15" s="31">
        <v>99.34</v>
      </c>
      <c r="H15" s="124">
        <v>77.38</v>
      </c>
      <c r="I15" s="31">
        <v>78.55</v>
      </c>
      <c r="J15" s="31">
        <v>74.46</v>
      </c>
    </row>
    <row r="16" spans="1:10" ht="15.75">
      <c r="A16" s="3">
        <v>2.5</v>
      </c>
      <c r="B16" s="44"/>
      <c r="C16" s="17" t="s">
        <v>6</v>
      </c>
      <c r="D16" s="124">
        <v>80.32</v>
      </c>
      <c r="E16" s="31">
        <v>49.4</v>
      </c>
      <c r="F16" s="124">
        <v>57.58</v>
      </c>
      <c r="G16" s="31">
        <v>87.45</v>
      </c>
      <c r="H16" s="124">
        <v>69.04</v>
      </c>
      <c r="I16" s="31">
        <v>59.22</v>
      </c>
      <c r="J16" s="31">
        <v>48.69</v>
      </c>
    </row>
    <row r="17" spans="1:10" ht="15.75">
      <c r="A17" s="3">
        <v>2.6</v>
      </c>
      <c r="B17" s="44"/>
      <c r="C17" s="17" t="s">
        <v>7</v>
      </c>
      <c r="D17" s="124">
        <v>119.72</v>
      </c>
      <c r="E17" s="32">
        <v>92.39</v>
      </c>
      <c r="F17" s="146">
        <v>86.53</v>
      </c>
      <c r="G17" s="32">
        <v>107.56</v>
      </c>
      <c r="H17" s="146">
        <v>85.79</v>
      </c>
      <c r="I17" s="32">
        <v>93.64</v>
      </c>
      <c r="J17" s="32">
        <v>84.62</v>
      </c>
    </row>
    <row r="18" spans="1:10" ht="15.75">
      <c r="A18" s="3">
        <v>2.7</v>
      </c>
      <c r="B18" s="18"/>
      <c r="C18" s="21" t="s">
        <v>12</v>
      </c>
      <c r="D18" s="125">
        <v>120.06</v>
      </c>
      <c r="E18" s="153">
        <v>93.39</v>
      </c>
      <c r="F18" s="146">
        <v>86.78</v>
      </c>
      <c r="G18" s="32">
        <v>107.78</v>
      </c>
      <c r="H18" s="146">
        <v>86.59</v>
      </c>
      <c r="I18" s="153">
        <v>98.97</v>
      </c>
      <c r="J18" s="153">
        <v>84.62</v>
      </c>
    </row>
    <row r="19" spans="1:10" ht="15.75">
      <c r="A19" s="4">
        <v>2.8</v>
      </c>
      <c r="B19" s="22"/>
      <c r="C19" s="23" t="s">
        <v>8</v>
      </c>
      <c r="D19" s="126">
        <v>132.07</v>
      </c>
      <c r="E19" s="154">
        <v>101.63</v>
      </c>
      <c r="F19" s="147">
        <v>95.46</v>
      </c>
      <c r="G19" s="38">
        <v>118.56</v>
      </c>
      <c r="H19" s="147">
        <v>95.25</v>
      </c>
      <c r="I19" s="154">
        <v>108.87</v>
      </c>
      <c r="J19" s="154">
        <v>93.08</v>
      </c>
    </row>
    <row r="20" spans="1:10" ht="15.75">
      <c r="A20" s="7">
        <v>3</v>
      </c>
      <c r="B20" s="201" t="s">
        <v>13</v>
      </c>
      <c r="C20" s="201"/>
      <c r="D20" s="127">
        <v>104666.5</v>
      </c>
      <c r="E20" s="33">
        <v>75355.97</v>
      </c>
      <c r="F20" s="127">
        <v>132032.3</v>
      </c>
      <c r="G20" s="33">
        <v>90313.45</v>
      </c>
      <c r="H20" s="127">
        <v>120848.8</v>
      </c>
      <c r="I20" s="33">
        <v>59350.6</v>
      </c>
      <c r="J20" s="33">
        <v>76785.34</v>
      </c>
    </row>
    <row r="21" spans="1:10" ht="15.75">
      <c r="A21" s="7">
        <v>4</v>
      </c>
      <c r="B21" s="201" t="s">
        <v>14</v>
      </c>
      <c r="C21" s="214"/>
      <c r="D21" s="127">
        <v>754.96</v>
      </c>
      <c r="E21" s="33">
        <v>5659.33</v>
      </c>
      <c r="F21" s="127">
        <v>2266.69</v>
      </c>
      <c r="G21" s="33">
        <v>6474.83</v>
      </c>
      <c r="H21" s="127">
        <v>2541.52</v>
      </c>
      <c r="I21" s="33">
        <v>4561.78</v>
      </c>
      <c r="J21" s="33">
        <v>8794.73</v>
      </c>
    </row>
    <row r="22" spans="1:10" ht="15.75">
      <c r="A22" s="5">
        <v>5</v>
      </c>
      <c r="B22" s="193" t="s">
        <v>120</v>
      </c>
      <c r="C22" s="194"/>
      <c r="D22" s="128"/>
      <c r="E22" s="34"/>
      <c r="F22" s="128"/>
      <c r="G22" s="34"/>
      <c r="H22" s="128"/>
      <c r="I22" s="34"/>
      <c r="J22" s="34"/>
    </row>
    <row r="23" spans="1:10" ht="15.75">
      <c r="A23" s="3">
        <v>5.1</v>
      </c>
      <c r="B23" s="208" t="s">
        <v>142</v>
      </c>
      <c r="C23" s="209"/>
      <c r="D23" s="124">
        <v>56.85</v>
      </c>
      <c r="E23" s="31">
        <v>9.29</v>
      </c>
      <c r="F23" s="124">
        <v>68.84</v>
      </c>
      <c r="G23" s="31">
        <v>18.2</v>
      </c>
      <c r="H23" s="124">
        <v>33.47</v>
      </c>
      <c r="I23" s="31">
        <v>29.59</v>
      </c>
      <c r="J23" s="31">
        <v>13.2</v>
      </c>
    </row>
    <row r="24" spans="1:10" ht="15.75">
      <c r="A24" s="3">
        <v>5.2</v>
      </c>
      <c r="B24" s="208" t="s">
        <v>17</v>
      </c>
      <c r="C24" s="209"/>
      <c r="D24" s="124">
        <v>310.17</v>
      </c>
      <c r="E24" s="31">
        <v>177.73</v>
      </c>
      <c r="F24" s="124">
        <v>530.61</v>
      </c>
      <c r="G24" s="31">
        <v>612.66</v>
      </c>
      <c r="H24" s="124">
        <v>500.43</v>
      </c>
      <c r="I24" s="31">
        <v>204.06</v>
      </c>
      <c r="J24" s="31">
        <v>178.91</v>
      </c>
    </row>
    <row r="25" spans="1:10" ht="15.75">
      <c r="A25" s="3">
        <v>5.3</v>
      </c>
      <c r="B25" s="208" t="s">
        <v>18</v>
      </c>
      <c r="C25" s="209"/>
      <c r="D25" s="124">
        <v>9.71</v>
      </c>
      <c r="E25" s="31">
        <v>0</v>
      </c>
      <c r="F25" s="124">
        <v>32.79</v>
      </c>
      <c r="G25" s="31">
        <v>26.75</v>
      </c>
      <c r="H25" s="124">
        <v>45</v>
      </c>
      <c r="I25" s="31">
        <v>5.15</v>
      </c>
      <c r="J25" s="31">
        <v>53.38</v>
      </c>
    </row>
    <row r="26" spans="1:10" ht="15.75">
      <c r="A26" s="3">
        <v>5.4</v>
      </c>
      <c r="B26" s="208" t="s">
        <v>19</v>
      </c>
      <c r="C26" s="209"/>
      <c r="D26" s="124">
        <v>2533.83</v>
      </c>
      <c r="E26" s="31">
        <v>780.44</v>
      </c>
      <c r="F26" s="124">
        <v>2339.09</v>
      </c>
      <c r="G26" s="31">
        <v>1677.37</v>
      </c>
      <c r="H26" s="124">
        <v>2256.69</v>
      </c>
      <c r="I26" s="31">
        <v>1177.38</v>
      </c>
      <c r="J26" s="31">
        <v>1136.28</v>
      </c>
    </row>
    <row r="27" spans="1:10" ht="15.75">
      <c r="A27" s="4">
        <v>5.5</v>
      </c>
      <c r="B27" s="204" t="s">
        <v>20</v>
      </c>
      <c r="C27" s="205"/>
      <c r="D27" s="129">
        <v>18.26</v>
      </c>
      <c r="E27" s="35">
        <v>4.17</v>
      </c>
      <c r="F27" s="129">
        <v>105.67</v>
      </c>
      <c r="G27" s="35">
        <v>72.03</v>
      </c>
      <c r="H27" s="129">
        <v>12.35</v>
      </c>
      <c r="I27" s="35">
        <v>20.14</v>
      </c>
      <c r="J27" s="35">
        <v>1.91</v>
      </c>
    </row>
    <row r="28" spans="1:10" ht="15.75">
      <c r="A28" s="5">
        <v>6</v>
      </c>
      <c r="B28" s="193" t="s">
        <v>21</v>
      </c>
      <c r="C28" s="194"/>
      <c r="D28" s="123"/>
      <c r="E28" s="30"/>
      <c r="F28" s="123"/>
      <c r="G28" s="30"/>
      <c r="H28" s="123"/>
      <c r="I28" s="30"/>
      <c r="J28" s="30"/>
    </row>
    <row r="29" spans="1:10" ht="15.75">
      <c r="A29" s="3">
        <v>6.1</v>
      </c>
      <c r="B29" s="208" t="s">
        <v>142</v>
      </c>
      <c r="C29" s="209"/>
      <c r="D29" s="124">
        <v>158.64</v>
      </c>
      <c r="E29" s="31">
        <v>130</v>
      </c>
      <c r="F29" s="124">
        <v>105.94</v>
      </c>
      <c r="G29" s="31">
        <v>151.45</v>
      </c>
      <c r="H29" s="124">
        <v>115.82</v>
      </c>
      <c r="I29" s="31">
        <v>116.64</v>
      </c>
      <c r="J29" s="31">
        <v>130</v>
      </c>
    </row>
    <row r="30" spans="1:10" ht="15.75">
      <c r="A30" s="3">
        <v>6.2</v>
      </c>
      <c r="B30" s="208" t="s">
        <v>17</v>
      </c>
      <c r="C30" s="209"/>
      <c r="D30" s="124">
        <v>12.22</v>
      </c>
      <c r="E30" s="31">
        <v>11.78</v>
      </c>
      <c r="F30" s="124">
        <v>13.19</v>
      </c>
      <c r="G30" s="31">
        <v>16.47</v>
      </c>
      <c r="H30" s="124">
        <v>13.01</v>
      </c>
      <c r="I30" s="31">
        <v>12.48</v>
      </c>
      <c r="J30" s="31">
        <v>11.52</v>
      </c>
    </row>
    <row r="31" spans="1:10" ht="15.75">
      <c r="A31" s="3">
        <v>6.3</v>
      </c>
      <c r="B31" s="208" t="s">
        <v>18</v>
      </c>
      <c r="C31" s="209"/>
      <c r="D31" s="124">
        <v>36.73</v>
      </c>
      <c r="E31" s="31">
        <v>0</v>
      </c>
      <c r="F31" s="124">
        <v>77.59</v>
      </c>
      <c r="G31" s="31">
        <v>67.24</v>
      </c>
      <c r="H31" s="124">
        <v>14.81</v>
      </c>
      <c r="I31" s="31">
        <v>27.04</v>
      </c>
      <c r="J31" s="31">
        <v>44.84</v>
      </c>
    </row>
    <row r="32" spans="1:10" ht="15.75">
      <c r="A32" s="3">
        <v>6.4</v>
      </c>
      <c r="B32" s="208" t="s">
        <v>22</v>
      </c>
      <c r="C32" s="209"/>
      <c r="D32" s="124">
        <v>14.19</v>
      </c>
      <c r="E32" s="31">
        <v>17.05</v>
      </c>
      <c r="F32" s="124">
        <v>12.29</v>
      </c>
      <c r="G32" s="31">
        <v>11.78</v>
      </c>
      <c r="H32" s="124">
        <v>19.89</v>
      </c>
      <c r="I32" s="31">
        <v>10.31</v>
      </c>
      <c r="J32" s="31">
        <v>13.54</v>
      </c>
    </row>
    <row r="33" spans="1:10" ht="15.75">
      <c r="A33" s="3">
        <v>6.5</v>
      </c>
      <c r="B33" s="208" t="s">
        <v>20</v>
      </c>
      <c r="C33" s="209"/>
      <c r="D33" s="124">
        <v>32.4</v>
      </c>
      <c r="E33" s="31">
        <v>33.33</v>
      </c>
      <c r="F33" s="124">
        <v>31.64</v>
      </c>
      <c r="G33" s="31">
        <v>43.03</v>
      </c>
      <c r="H33" s="124">
        <v>24.39</v>
      </c>
      <c r="I33" s="31">
        <v>57.85</v>
      </c>
      <c r="J33" s="31">
        <v>42.89</v>
      </c>
    </row>
    <row r="34" spans="1:10" ht="15.75">
      <c r="A34" s="7">
        <v>7</v>
      </c>
      <c r="B34" s="212" t="s">
        <v>52</v>
      </c>
      <c r="C34" s="213"/>
      <c r="D34" s="127">
        <v>138.06</v>
      </c>
      <c r="E34" s="33">
        <v>167.72</v>
      </c>
      <c r="F34" s="127">
        <v>135.31</v>
      </c>
      <c r="G34" s="33">
        <v>121.29</v>
      </c>
      <c r="H34" s="127">
        <v>118.83</v>
      </c>
      <c r="I34" s="33">
        <v>129.94</v>
      </c>
      <c r="J34" s="33">
        <v>132.48</v>
      </c>
    </row>
    <row r="35" spans="1:10" ht="15.75">
      <c r="A35" s="5">
        <v>8.1</v>
      </c>
      <c r="B35" s="210" t="s">
        <v>23</v>
      </c>
      <c r="C35" s="211"/>
      <c r="D35" s="130">
        <v>52</v>
      </c>
      <c r="E35" s="36">
        <v>9</v>
      </c>
      <c r="F35" s="130">
        <v>55</v>
      </c>
      <c r="G35" s="36">
        <v>108</v>
      </c>
      <c r="H35" s="130">
        <v>115</v>
      </c>
      <c r="I35" s="36">
        <v>148</v>
      </c>
      <c r="J35" s="36">
        <v>19</v>
      </c>
    </row>
    <row r="36" spans="1:10" ht="15" customHeight="1">
      <c r="A36" s="4">
        <v>8.2</v>
      </c>
      <c r="B36" s="204" t="s">
        <v>24</v>
      </c>
      <c r="C36" s="205"/>
      <c r="D36" s="131">
        <v>13</v>
      </c>
      <c r="E36" s="37">
        <v>4</v>
      </c>
      <c r="F36" s="131">
        <v>12</v>
      </c>
      <c r="G36" s="37">
        <v>28</v>
      </c>
      <c r="H36" s="131">
        <v>30</v>
      </c>
      <c r="I36" s="37">
        <v>30</v>
      </c>
      <c r="J36" s="37">
        <v>3</v>
      </c>
    </row>
    <row r="37" spans="1:10" ht="15.75">
      <c r="A37" s="4">
        <v>9</v>
      </c>
      <c r="B37" s="204" t="s">
        <v>25</v>
      </c>
      <c r="C37" s="205"/>
      <c r="D37" s="129">
        <v>757.92</v>
      </c>
      <c r="E37" s="35">
        <v>451.06</v>
      </c>
      <c r="F37" s="129">
        <v>986.21</v>
      </c>
      <c r="G37" s="35">
        <v>744.01</v>
      </c>
      <c r="H37" s="129">
        <v>1015.45</v>
      </c>
      <c r="I37" s="35">
        <v>448.89</v>
      </c>
      <c r="J37" s="35">
        <v>586.29</v>
      </c>
    </row>
    <row r="38" spans="1:10" ht="16.5" customHeight="1">
      <c r="A38" s="6">
        <v>10</v>
      </c>
      <c r="B38" s="206" t="s">
        <v>79</v>
      </c>
      <c r="C38" s="207"/>
      <c r="D38" s="123"/>
      <c r="E38" s="30"/>
      <c r="F38" s="123"/>
      <c r="G38" s="30"/>
      <c r="H38" s="123"/>
      <c r="I38" s="30"/>
      <c r="J38" s="30"/>
    </row>
    <row r="39" spans="1:10" ht="15.75">
      <c r="A39" s="3">
        <v>10.1</v>
      </c>
      <c r="B39" s="189" t="s">
        <v>28</v>
      </c>
      <c r="C39" s="190"/>
      <c r="D39" s="124">
        <v>602.03</v>
      </c>
      <c r="E39" s="31">
        <v>140.53</v>
      </c>
      <c r="F39" s="124">
        <v>760.7</v>
      </c>
      <c r="G39" s="31">
        <v>594.52</v>
      </c>
      <c r="H39" s="124">
        <v>466.08</v>
      </c>
      <c r="I39" s="31">
        <v>669.33</v>
      </c>
      <c r="J39" s="31">
        <v>455.79</v>
      </c>
    </row>
    <row r="40" spans="1:10" ht="15.75">
      <c r="A40" s="3">
        <v>10.2</v>
      </c>
      <c r="B40" s="189" t="s">
        <v>27</v>
      </c>
      <c r="C40" s="190"/>
      <c r="D40" s="124">
        <v>55.23</v>
      </c>
      <c r="E40" s="31">
        <v>55.48</v>
      </c>
      <c r="F40" s="124">
        <v>15.38</v>
      </c>
      <c r="G40" s="31">
        <v>57.7</v>
      </c>
      <c r="H40" s="124">
        <v>93.58</v>
      </c>
      <c r="I40" s="31">
        <v>25.34</v>
      </c>
      <c r="J40" s="31">
        <v>213.01</v>
      </c>
    </row>
    <row r="41" spans="1:10" ht="15.75">
      <c r="A41" s="3">
        <v>10.3</v>
      </c>
      <c r="B41" s="189" t="s">
        <v>26</v>
      </c>
      <c r="C41" s="190"/>
      <c r="D41" s="124">
        <f>D42-D39-D40</f>
        <v>1876.57</v>
      </c>
      <c r="E41" s="31">
        <v>584.43</v>
      </c>
      <c r="F41" s="124">
        <v>1563.01</v>
      </c>
      <c r="G41" s="31">
        <v>1025.15</v>
      </c>
      <c r="H41" s="124">
        <v>1697.03</v>
      </c>
      <c r="I41" s="31">
        <v>482.71</v>
      </c>
      <c r="J41" s="31">
        <v>467.48</v>
      </c>
    </row>
    <row r="42" spans="1:10" ht="15.75">
      <c r="A42" s="4">
        <v>10.4</v>
      </c>
      <c r="B42" s="199" t="s">
        <v>29</v>
      </c>
      <c r="C42" s="200"/>
      <c r="D42" s="129">
        <f>D26</f>
        <v>2533.83</v>
      </c>
      <c r="E42" s="38">
        <f aca="true" t="shared" si="0" ref="E42:J42">E39+E40+E41</f>
        <v>780.4399999999999</v>
      </c>
      <c r="F42" s="147">
        <f t="shared" si="0"/>
        <v>2339.09</v>
      </c>
      <c r="G42" s="38">
        <f t="shared" si="0"/>
        <v>1677.3700000000001</v>
      </c>
      <c r="H42" s="147">
        <f t="shared" si="0"/>
        <v>2256.69</v>
      </c>
      <c r="I42" s="38">
        <f t="shared" si="0"/>
        <v>1177.38</v>
      </c>
      <c r="J42" s="38">
        <f t="shared" si="0"/>
        <v>1136.28</v>
      </c>
    </row>
    <row r="43" spans="1:10" ht="32.25" customHeight="1">
      <c r="A43" s="13" t="s">
        <v>30</v>
      </c>
      <c r="B43" s="202" t="s">
        <v>141</v>
      </c>
      <c r="C43" s="203"/>
      <c r="D43" s="132"/>
      <c r="E43" s="155"/>
      <c r="F43" s="132"/>
      <c r="G43" s="142"/>
      <c r="H43" s="132"/>
      <c r="I43" s="142"/>
      <c r="J43" s="142"/>
    </row>
    <row r="44" spans="1:10" ht="15.75">
      <c r="A44" s="7">
        <v>11</v>
      </c>
      <c r="B44" s="201" t="s">
        <v>31</v>
      </c>
      <c r="C44" s="201"/>
      <c r="D44" s="133">
        <f aca="true" t="shared" si="1" ref="D44:J44">D48+D51+D54+D55+D58+D59+D60+D61+D62</f>
        <v>56185.96</v>
      </c>
      <c r="E44" s="143">
        <f t="shared" si="1"/>
        <v>20961.3</v>
      </c>
      <c r="F44" s="133">
        <f t="shared" si="1"/>
        <v>55328.020000000004</v>
      </c>
      <c r="G44" s="143">
        <f t="shared" si="1"/>
        <v>56521.35</v>
      </c>
      <c r="H44" s="133">
        <f t="shared" si="1"/>
        <v>65421.48000000001</v>
      </c>
      <c r="I44" s="143">
        <f t="shared" si="1"/>
        <v>23683.38</v>
      </c>
      <c r="J44" s="143">
        <f t="shared" si="1"/>
        <v>26567.66</v>
      </c>
    </row>
    <row r="45" spans="1:10" ht="15.75">
      <c r="A45" s="5" t="s">
        <v>58</v>
      </c>
      <c r="B45" s="24" t="s">
        <v>32</v>
      </c>
      <c r="C45" s="25" t="s">
        <v>28</v>
      </c>
      <c r="D45" s="123">
        <v>8370.07</v>
      </c>
      <c r="E45" s="30">
        <v>2470.57</v>
      </c>
      <c r="F45" s="123">
        <v>9195.75</v>
      </c>
      <c r="G45" s="30">
        <v>6951.07</v>
      </c>
      <c r="H45" s="123">
        <v>8754.1</v>
      </c>
      <c r="I45" s="30">
        <v>7430.85</v>
      </c>
      <c r="J45" s="30">
        <v>6563.82</v>
      </c>
    </row>
    <row r="46" spans="1:10" ht="15.75">
      <c r="A46" s="3" t="s">
        <v>59</v>
      </c>
      <c r="B46" s="189" t="s">
        <v>27</v>
      </c>
      <c r="C46" s="190"/>
      <c r="D46" s="124">
        <v>752.71</v>
      </c>
      <c r="E46" s="31">
        <v>941.84</v>
      </c>
      <c r="F46" s="124">
        <v>177.08</v>
      </c>
      <c r="G46" s="31">
        <v>624.64</v>
      </c>
      <c r="H46" s="124">
        <v>1749.23</v>
      </c>
      <c r="I46" s="31">
        <v>307.92</v>
      </c>
      <c r="J46" s="31">
        <v>3174.8</v>
      </c>
    </row>
    <row r="47" spans="1:10" ht="15.75">
      <c r="A47" s="3" t="s">
        <v>60</v>
      </c>
      <c r="B47" s="189" t="s">
        <v>26</v>
      </c>
      <c r="C47" s="190"/>
      <c r="D47" s="124">
        <v>26822.79</v>
      </c>
      <c r="E47" s="31">
        <v>9892.32</v>
      </c>
      <c r="F47" s="124">
        <v>19383.99</v>
      </c>
      <c r="G47" s="31">
        <v>12179.11</v>
      </c>
      <c r="H47" s="124">
        <v>34378.69</v>
      </c>
      <c r="I47" s="31">
        <v>4405.31</v>
      </c>
      <c r="J47" s="31">
        <v>5650.79</v>
      </c>
    </row>
    <row r="48" spans="1:10" s="27" customFormat="1" ht="15.75">
      <c r="A48" s="4" t="s">
        <v>61</v>
      </c>
      <c r="B48" s="191" t="s">
        <v>29</v>
      </c>
      <c r="C48" s="192"/>
      <c r="D48" s="126">
        <f aca="true" t="shared" si="2" ref="D48:J48">SUM(D45:D47)</f>
        <v>35945.57</v>
      </c>
      <c r="E48" s="40">
        <f t="shared" si="2"/>
        <v>13304.73</v>
      </c>
      <c r="F48" s="148">
        <f t="shared" si="2"/>
        <v>28756.82</v>
      </c>
      <c r="G48" s="40">
        <f t="shared" si="2"/>
        <v>19754.82</v>
      </c>
      <c r="H48" s="148">
        <f t="shared" si="2"/>
        <v>44882.020000000004</v>
      </c>
      <c r="I48" s="40">
        <f t="shared" si="2"/>
        <v>12144.080000000002</v>
      </c>
      <c r="J48" s="40">
        <f t="shared" si="2"/>
        <v>15389.41</v>
      </c>
    </row>
    <row r="49" spans="1:10" ht="15.75">
      <c r="A49" s="5" t="s">
        <v>62</v>
      </c>
      <c r="B49" s="24" t="s">
        <v>33</v>
      </c>
      <c r="C49" s="25" t="s">
        <v>34</v>
      </c>
      <c r="D49" s="123">
        <v>333.54</v>
      </c>
      <c r="E49" s="30">
        <v>139.02</v>
      </c>
      <c r="F49" s="123">
        <v>2117.08</v>
      </c>
      <c r="G49" s="30">
        <v>2188.07</v>
      </c>
      <c r="H49" s="123">
        <v>236.68</v>
      </c>
      <c r="I49" s="30">
        <v>70.36</v>
      </c>
      <c r="J49" s="30">
        <v>10.9</v>
      </c>
    </row>
    <row r="50" spans="1:10" ht="15.75">
      <c r="A50" s="3" t="s">
        <v>63</v>
      </c>
      <c r="B50" s="189" t="s">
        <v>35</v>
      </c>
      <c r="C50" s="190"/>
      <c r="D50" s="124">
        <v>258.07</v>
      </c>
      <c r="E50" s="31">
        <v>0</v>
      </c>
      <c r="F50" s="124">
        <v>1226.33</v>
      </c>
      <c r="G50" s="31">
        <v>911.48</v>
      </c>
      <c r="H50" s="124">
        <v>64.6</v>
      </c>
      <c r="I50" s="31">
        <v>1094.94</v>
      </c>
      <c r="J50" s="31">
        <v>70.86</v>
      </c>
    </row>
    <row r="51" spans="1:10" s="27" customFormat="1" ht="15.75">
      <c r="A51" s="4" t="s">
        <v>64</v>
      </c>
      <c r="B51" s="191" t="s">
        <v>29</v>
      </c>
      <c r="C51" s="192"/>
      <c r="D51" s="126">
        <f aca="true" t="shared" si="3" ref="D51:J51">SUM(D49:D50)</f>
        <v>591.61</v>
      </c>
      <c r="E51" s="40">
        <f t="shared" si="3"/>
        <v>139.02</v>
      </c>
      <c r="F51" s="148">
        <f t="shared" si="3"/>
        <v>3343.41</v>
      </c>
      <c r="G51" s="40">
        <f t="shared" si="3"/>
        <v>3099.55</v>
      </c>
      <c r="H51" s="148">
        <f t="shared" si="3"/>
        <v>301.28</v>
      </c>
      <c r="I51" s="40">
        <f t="shared" si="3"/>
        <v>1165.3</v>
      </c>
      <c r="J51" s="40">
        <f t="shared" si="3"/>
        <v>81.76</v>
      </c>
    </row>
    <row r="52" spans="1:10" ht="15.75">
      <c r="A52" s="5" t="s">
        <v>65</v>
      </c>
      <c r="B52" s="24" t="s">
        <v>36</v>
      </c>
      <c r="C52" s="25" t="s">
        <v>34</v>
      </c>
      <c r="D52" s="123">
        <v>1305.22</v>
      </c>
      <c r="E52" s="30">
        <v>0</v>
      </c>
      <c r="F52" s="123">
        <v>1791.66</v>
      </c>
      <c r="G52" s="30">
        <v>6033.43</v>
      </c>
      <c r="H52" s="123">
        <v>1343.76</v>
      </c>
      <c r="I52" s="30">
        <v>809.6</v>
      </c>
      <c r="J52" s="30">
        <v>113.7</v>
      </c>
    </row>
    <row r="53" spans="1:10" ht="15.75">
      <c r="A53" s="3" t="s">
        <v>66</v>
      </c>
      <c r="B53" s="189" t="s">
        <v>35</v>
      </c>
      <c r="C53" s="190"/>
      <c r="D53" s="124">
        <v>57.69</v>
      </c>
      <c r="E53" s="31">
        <v>923.33</v>
      </c>
      <c r="F53" s="124">
        <v>62.42</v>
      </c>
      <c r="G53" s="31">
        <v>309.02</v>
      </c>
      <c r="H53" s="124">
        <v>43.49</v>
      </c>
      <c r="I53" s="31">
        <v>154.32</v>
      </c>
      <c r="J53" s="31">
        <v>769.89</v>
      </c>
    </row>
    <row r="54" spans="1:10" s="27" customFormat="1" ht="15.75">
      <c r="A54" s="4" t="s">
        <v>67</v>
      </c>
      <c r="B54" s="191" t="s">
        <v>29</v>
      </c>
      <c r="C54" s="192"/>
      <c r="D54" s="126">
        <f aca="true" t="shared" si="4" ref="D54:J54">SUM(D52:D53)</f>
        <v>1362.91</v>
      </c>
      <c r="E54" s="40">
        <f t="shared" si="4"/>
        <v>923.33</v>
      </c>
      <c r="F54" s="148">
        <f t="shared" si="4"/>
        <v>1854.0800000000002</v>
      </c>
      <c r="G54" s="40">
        <f t="shared" si="4"/>
        <v>6342.450000000001</v>
      </c>
      <c r="H54" s="148">
        <f t="shared" si="4"/>
        <v>1387.25</v>
      </c>
      <c r="I54" s="40">
        <f t="shared" si="4"/>
        <v>963.9200000000001</v>
      </c>
      <c r="J54" s="40">
        <f t="shared" si="4"/>
        <v>883.59</v>
      </c>
    </row>
    <row r="55" spans="1:10" ht="15.75">
      <c r="A55" s="7">
        <v>11.4</v>
      </c>
      <c r="B55" s="188" t="s">
        <v>37</v>
      </c>
      <c r="C55" s="188"/>
      <c r="D55" s="127">
        <v>9018.28</v>
      </c>
      <c r="E55" s="33">
        <v>1207.59</v>
      </c>
      <c r="F55" s="127">
        <v>7293.21</v>
      </c>
      <c r="G55" s="33">
        <v>2756.81</v>
      </c>
      <c r="H55" s="127">
        <v>3876.37</v>
      </c>
      <c r="I55" s="33">
        <v>3451.87</v>
      </c>
      <c r="J55" s="33">
        <v>1716.06</v>
      </c>
    </row>
    <row r="56" spans="1:10" ht="15.75">
      <c r="A56" s="5" t="s">
        <v>68</v>
      </c>
      <c r="B56" s="24" t="s">
        <v>38</v>
      </c>
      <c r="C56" s="25" t="s">
        <v>39</v>
      </c>
      <c r="D56" s="123">
        <v>3788.92</v>
      </c>
      <c r="E56" s="30">
        <v>2093.04</v>
      </c>
      <c r="F56" s="123">
        <v>6998.46</v>
      </c>
      <c r="G56" s="30">
        <v>10090.47</v>
      </c>
      <c r="H56" s="123">
        <v>6511.18</v>
      </c>
      <c r="I56" s="30">
        <v>2547.47</v>
      </c>
      <c r="J56" s="30">
        <v>2060.57</v>
      </c>
    </row>
    <row r="57" spans="1:10" ht="15.75">
      <c r="A57" s="3" t="s">
        <v>69</v>
      </c>
      <c r="B57" s="195" t="s">
        <v>40</v>
      </c>
      <c r="C57" s="196"/>
      <c r="D57" s="124">
        <v>356.51</v>
      </c>
      <c r="E57" s="31">
        <v>0</v>
      </c>
      <c r="F57" s="124">
        <v>2544.22</v>
      </c>
      <c r="G57" s="31">
        <v>1799.02</v>
      </c>
      <c r="H57" s="124">
        <v>666.44</v>
      </c>
      <c r="I57" s="31">
        <v>139.3</v>
      </c>
      <c r="J57" s="31">
        <v>2393.46</v>
      </c>
    </row>
    <row r="58" spans="1:10" s="27" customFormat="1" ht="15.75">
      <c r="A58" s="4" t="s">
        <v>70</v>
      </c>
      <c r="B58" s="197" t="s">
        <v>29</v>
      </c>
      <c r="C58" s="198"/>
      <c r="D58" s="126">
        <f aca="true" t="shared" si="5" ref="D58:J58">SUM(D56:D57)</f>
        <v>4145.43</v>
      </c>
      <c r="E58" s="40">
        <f t="shared" si="5"/>
        <v>2093.04</v>
      </c>
      <c r="F58" s="148">
        <f t="shared" si="5"/>
        <v>9542.68</v>
      </c>
      <c r="G58" s="40">
        <f t="shared" si="5"/>
        <v>11889.49</v>
      </c>
      <c r="H58" s="148">
        <f t="shared" si="5"/>
        <v>7177.620000000001</v>
      </c>
      <c r="I58" s="40">
        <f t="shared" si="5"/>
        <v>2686.77</v>
      </c>
      <c r="J58" s="40">
        <f t="shared" si="5"/>
        <v>4454.030000000001</v>
      </c>
    </row>
    <row r="59" spans="1:10" ht="15.75">
      <c r="A59" s="7">
        <v>11.6</v>
      </c>
      <c r="B59" s="188" t="s">
        <v>41</v>
      </c>
      <c r="C59" s="188"/>
      <c r="D59" s="127">
        <v>457.34</v>
      </c>
      <c r="E59" s="33">
        <v>206.45</v>
      </c>
      <c r="F59" s="127">
        <v>92.98</v>
      </c>
      <c r="G59" s="33">
        <v>93.56</v>
      </c>
      <c r="H59" s="127">
        <v>506</v>
      </c>
      <c r="I59" s="33">
        <v>93.03</v>
      </c>
      <c r="J59" s="33">
        <v>712.02</v>
      </c>
    </row>
    <row r="60" spans="1:10" ht="15.75">
      <c r="A60" s="7">
        <v>11.7</v>
      </c>
      <c r="B60" s="188" t="s">
        <v>42</v>
      </c>
      <c r="C60" s="188"/>
      <c r="D60" s="127">
        <v>1851.96</v>
      </c>
      <c r="E60" s="33">
        <v>1999.45</v>
      </c>
      <c r="F60" s="127">
        <v>1731.18</v>
      </c>
      <c r="G60" s="33">
        <v>9668.77</v>
      </c>
      <c r="H60" s="127">
        <v>3957.57</v>
      </c>
      <c r="I60" s="33">
        <v>2222.38</v>
      </c>
      <c r="J60" s="33">
        <v>2154.09</v>
      </c>
    </row>
    <row r="61" spans="1:10" ht="15.75">
      <c r="A61" s="7">
        <v>11.8</v>
      </c>
      <c r="B61" s="188" t="s">
        <v>53</v>
      </c>
      <c r="C61" s="188"/>
      <c r="D61" s="127">
        <v>0.16</v>
      </c>
      <c r="E61" s="33">
        <v>0</v>
      </c>
      <c r="F61" s="127">
        <v>0</v>
      </c>
      <c r="G61" s="33">
        <v>0</v>
      </c>
      <c r="H61" s="127">
        <v>0</v>
      </c>
      <c r="I61" s="33">
        <v>0</v>
      </c>
      <c r="J61" s="33">
        <v>0</v>
      </c>
    </row>
    <row r="62" spans="1:10" ht="15.75">
      <c r="A62" s="7">
        <v>11.9</v>
      </c>
      <c r="B62" s="188" t="s">
        <v>43</v>
      </c>
      <c r="C62" s="188"/>
      <c r="D62" s="127">
        <v>2812.7</v>
      </c>
      <c r="E62" s="33">
        <v>1087.69</v>
      </c>
      <c r="F62" s="127">
        <v>2713.66</v>
      </c>
      <c r="G62" s="33">
        <v>2915.9</v>
      </c>
      <c r="H62" s="127">
        <v>3333.37</v>
      </c>
      <c r="I62" s="33">
        <v>956.03</v>
      </c>
      <c r="J62" s="33">
        <v>1176.7</v>
      </c>
    </row>
    <row r="63" spans="1:10" ht="15.75">
      <c r="A63" s="5">
        <v>12</v>
      </c>
      <c r="B63" s="193" t="s">
        <v>44</v>
      </c>
      <c r="C63" s="194"/>
      <c r="D63" s="134">
        <f aca="true" t="shared" si="6" ref="D63:J63">SUM(D64:D68)</f>
        <v>35256.67</v>
      </c>
      <c r="E63" s="41">
        <f t="shared" si="6"/>
        <v>23794.77</v>
      </c>
      <c r="F63" s="134">
        <f t="shared" si="6"/>
        <v>31437.750000000004</v>
      </c>
      <c r="G63" s="41">
        <f t="shared" si="6"/>
        <v>29280.6</v>
      </c>
      <c r="H63" s="134">
        <f t="shared" si="6"/>
        <v>23603.789999999997</v>
      </c>
      <c r="I63" s="41">
        <f t="shared" si="6"/>
        <v>21556.13</v>
      </c>
      <c r="J63" s="41">
        <f t="shared" si="6"/>
        <v>28690.28</v>
      </c>
    </row>
    <row r="64" spans="1:10" ht="15.75">
      <c r="A64" s="3">
        <v>12.1</v>
      </c>
      <c r="B64" s="186" t="s">
        <v>45</v>
      </c>
      <c r="C64" s="187"/>
      <c r="D64" s="124">
        <v>31490.04</v>
      </c>
      <c r="E64" s="31">
        <v>20759.62</v>
      </c>
      <c r="F64" s="124">
        <v>28872.79</v>
      </c>
      <c r="G64" s="31">
        <v>16134.6</v>
      </c>
      <c r="H64" s="124">
        <v>17159.07</v>
      </c>
      <c r="I64" s="31">
        <v>17427.77</v>
      </c>
      <c r="J64" s="31">
        <v>23543.9</v>
      </c>
    </row>
    <row r="65" spans="1:10" ht="15.75">
      <c r="A65" s="3">
        <v>12.2</v>
      </c>
      <c r="B65" s="186" t="s">
        <v>46</v>
      </c>
      <c r="C65" s="187"/>
      <c r="D65" s="124">
        <v>197.57</v>
      </c>
      <c r="E65" s="31">
        <v>0</v>
      </c>
      <c r="F65" s="124">
        <v>0</v>
      </c>
      <c r="G65" s="31">
        <v>0</v>
      </c>
      <c r="H65" s="124">
        <v>93.14</v>
      </c>
      <c r="I65" s="31">
        <v>14.71</v>
      </c>
      <c r="J65" s="31">
        <v>0</v>
      </c>
    </row>
    <row r="66" spans="1:10" ht="15.75">
      <c r="A66" s="3">
        <v>12.3</v>
      </c>
      <c r="B66" s="186" t="s">
        <v>47</v>
      </c>
      <c r="C66" s="187"/>
      <c r="D66" s="124">
        <v>1.76</v>
      </c>
      <c r="E66" s="31">
        <v>0</v>
      </c>
      <c r="F66" s="124">
        <v>18.72</v>
      </c>
      <c r="G66" s="31">
        <v>186.32</v>
      </c>
      <c r="H66" s="124">
        <v>144.25</v>
      </c>
      <c r="I66" s="31">
        <v>27.38</v>
      </c>
      <c r="J66" s="31">
        <v>24.04</v>
      </c>
    </row>
    <row r="67" spans="1:10" ht="15.75">
      <c r="A67" s="3">
        <v>12.4</v>
      </c>
      <c r="B67" s="186" t="s">
        <v>48</v>
      </c>
      <c r="C67" s="187"/>
      <c r="D67" s="124">
        <v>235.86</v>
      </c>
      <c r="E67" s="31">
        <v>77.9</v>
      </c>
      <c r="F67" s="124">
        <v>308.7</v>
      </c>
      <c r="G67" s="31">
        <v>965.95</v>
      </c>
      <c r="H67" s="124">
        <v>676.19</v>
      </c>
      <c r="I67" s="31">
        <v>812.86</v>
      </c>
      <c r="J67" s="31">
        <v>293.51</v>
      </c>
    </row>
    <row r="68" spans="1:10" ht="15.75">
      <c r="A68" s="4">
        <v>12.5</v>
      </c>
      <c r="B68" s="248" t="s">
        <v>49</v>
      </c>
      <c r="C68" s="249"/>
      <c r="D68" s="124">
        <v>3331.44</v>
      </c>
      <c r="E68" s="31">
        <v>2957.25</v>
      </c>
      <c r="F68" s="124">
        <v>2237.54</v>
      </c>
      <c r="G68" s="31">
        <v>11993.73</v>
      </c>
      <c r="H68" s="124">
        <v>5531.14</v>
      </c>
      <c r="I68" s="31">
        <v>3273.41</v>
      </c>
      <c r="J68" s="31">
        <v>4828.83</v>
      </c>
    </row>
    <row r="69" spans="1:10" ht="15.75">
      <c r="A69" s="8">
        <v>13</v>
      </c>
      <c r="B69" s="188" t="s">
        <v>71</v>
      </c>
      <c r="C69" s="188"/>
      <c r="D69" s="135">
        <f aca="true" t="shared" si="7" ref="D69:J69">D44+D63</f>
        <v>91442.63</v>
      </c>
      <c r="E69" s="39">
        <f t="shared" si="7"/>
        <v>44756.07</v>
      </c>
      <c r="F69" s="135">
        <f t="shared" si="7"/>
        <v>86765.77</v>
      </c>
      <c r="G69" s="39">
        <f t="shared" si="7"/>
        <v>85801.95</v>
      </c>
      <c r="H69" s="135">
        <f t="shared" si="7"/>
        <v>89025.27</v>
      </c>
      <c r="I69" s="39">
        <f t="shared" si="7"/>
        <v>45239.51</v>
      </c>
      <c r="J69" s="39">
        <f t="shared" si="7"/>
        <v>55257.94</v>
      </c>
    </row>
  </sheetData>
  <sheetProtection/>
  <mergeCells count="48">
    <mergeCell ref="B22:C22"/>
    <mergeCell ref="B4:C4"/>
    <mergeCell ref="A2:E2"/>
    <mergeCell ref="B20:C20"/>
    <mergeCell ref="B21:C21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7" man="1"/>
  </rowBreaks>
  <colBreaks count="1" manualBreakCount="1">
    <brk id="6" max="68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="75" zoomScaleNormal="80" zoomScaleSheetLayoutView="75" zoomScalePageLayoutView="0" workbookViewId="0" topLeftCell="A55">
      <selection activeCell="K72" sqref="K72"/>
    </sheetView>
  </sheetViews>
  <sheetFormatPr defaultColWidth="9.140625" defaultRowHeight="12.75"/>
  <cols>
    <col min="1" max="1" width="9.421875" style="50" customWidth="1"/>
    <col min="2" max="2" width="38.7109375" style="50" customWidth="1"/>
    <col min="3" max="3" width="9.57421875" style="51" customWidth="1"/>
    <col min="4" max="5" width="12.28125" style="51" customWidth="1"/>
    <col min="6" max="6" width="11.7109375" style="51" customWidth="1"/>
    <col min="7" max="7" width="11.8515625" style="51" customWidth="1"/>
    <col min="8" max="16384" width="9.140625" style="50" customWidth="1"/>
  </cols>
  <sheetData>
    <row r="1" spans="1:7" ht="21" customHeight="1">
      <c r="A1" s="49" t="s">
        <v>0</v>
      </c>
      <c r="G1" s="52"/>
    </row>
    <row r="2" spans="1:7" ht="32.25" customHeight="1">
      <c r="A2" s="247" t="s">
        <v>55</v>
      </c>
      <c r="B2" s="247"/>
      <c r="C2" s="247"/>
      <c r="D2" s="247"/>
      <c r="E2" s="247"/>
      <c r="F2" s="247"/>
      <c r="G2" s="247"/>
    </row>
    <row r="3" spans="1:7" ht="15">
      <c r="A3" s="49" t="s">
        <v>108</v>
      </c>
      <c r="C3" s="53" t="s">
        <v>187</v>
      </c>
      <c r="D3" s="49"/>
      <c r="E3" s="49"/>
      <c r="F3" s="49"/>
      <c r="G3" s="52"/>
    </row>
    <row r="4" spans="1:7" s="55" customFormat="1" ht="18" customHeight="1">
      <c r="A4" s="54" t="s">
        <v>109</v>
      </c>
      <c r="B4" s="256" t="s">
        <v>54</v>
      </c>
      <c r="C4" s="257"/>
      <c r="D4" s="258" t="s">
        <v>103</v>
      </c>
      <c r="E4" s="259"/>
      <c r="F4" s="259"/>
      <c r="G4" s="260"/>
    </row>
    <row r="5" spans="1:7" s="55" customFormat="1" ht="18" customHeight="1">
      <c r="A5" s="81"/>
      <c r="B5" s="82" t="s">
        <v>110</v>
      </c>
      <c r="C5" s="83"/>
      <c r="D5" s="54" t="s">
        <v>111</v>
      </c>
      <c r="E5" s="84" t="s">
        <v>112</v>
      </c>
      <c r="F5" s="84" t="s">
        <v>113</v>
      </c>
      <c r="G5" s="84" t="s">
        <v>114</v>
      </c>
    </row>
    <row r="6" spans="1:7" ht="15" customHeight="1">
      <c r="A6" s="56" t="s">
        <v>11</v>
      </c>
      <c r="B6" s="57" t="s">
        <v>50</v>
      </c>
      <c r="C6" s="58" t="s">
        <v>2</v>
      </c>
      <c r="D6" s="17"/>
      <c r="E6" s="17"/>
      <c r="F6" s="17"/>
      <c r="G6" s="28">
        <v>29621.22</v>
      </c>
    </row>
    <row r="7" spans="1:7" ht="15">
      <c r="A7" s="59">
        <v>1.2</v>
      </c>
      <c r="B7" s="255" t="s">
        <v>115</v>
      </c>
      <c r="C7" s="58" t="s">
        <v>3</v>
      </c>
      <c r="D7" s="17"/>
      <c r="E7" s="17"/>
      <c r="F7" s="17"/>
      <c r="G7" s="28">
        <v>29621.22</v>
      </c>
    </row>
    <row r="8" spans="1:7" ht="15">
      <c r="A8" s="59">
        <v>1.3</v>
      </c>
      <c r="B8" s="255"/>
      <c r="C8" s="58" t="s">
        <v>4</v>
      </c>
      <c r="D8" s="17"/>
      <c r="E8" s="17"/>
      <c r="F8" s="17"/>
      <c r="G8" s="28">
        <v>30917.05</v>
      </c>
    </row>
    <row r="9" spans="1:7" ht="15">
      <c r="A9" s="59">
        <v>1.4</v>
      </c>
      <c r="B9" s="60"/>
      <c r="C9" s="58" t="s">
        <v>5</v>
      </c>
      <c r="D9" s="17"/>
      <c r="E9" s="17"/>
      <c r="F9" s="17"/>
      <c r="G9" s="28">
        <v>46671.32</v>
      </c>
    </row>
    <row r="10" spans="1:7" ht="15">
      <c r="A10" s="59">
        <v>1.5</v>
      </c>
      <c r="B10" s="60"/>
      <c r="C10" s="58" t="s">
        <v>6</v>
      </c>
      <c r="D10" s="17"/>
      <c r="E10" s="17"/>
      <c r="F10" s="17"/>
      <c r="G10" s="28">
        <v>39164.83</v>
      </c>
    </row>
    <row r="11" spans="1:7" ht="15">
      <c r="A11" s="59">
        <v>1.6</v>
      </c>
      <c r="B11" s="60"/>
      <c r="C11" s="58" t="s">
        <v>7</v>
      </c>
      <c r="D11" s="17"/>
      <c r="E11" s="17"/>
      <c r="F11" s="17"/>
      <c r="G11" s="29">
        <v>54919.1</v>
      </c>
    </row>
    <row r="12" spans="1:7" ht="15">
      <c r="A12" s="61">
        <v>2</v>
      </c>
      <c r="B12" s="85" t="s">
        <v>116</v>
      </c>
      <c r="C12" s="63"/>
      <c r="D12" s="20"/>
      <c r="E12" s="20"/>
      <c r="F12" s="20"/>
      <c r="G12" s="138">
        <v>8840.16</v>
      </c>
    </row>
    <row r="13" spans="1:7" ht="15">
      <c r="A13" s="64">
        <v>3.1</v>
      </c>
      <c r="B13" s="65" t="s">
        <v>117</v>
      </c>
      <c r="C13" s="66" t="s">
        <v>2</v>
      </c>
      <c r="D13" s="15"/>
      <c r="E13" s="15"/>
      <c r="F13" s="15"/>
      <c r="G13" s="30">
        <v>2.08</v>
      </c>
    </row>
    <row r="14" spans="1:7" ht="15" customHeight="1">
      <c r="A14" s="59">
        <v>3.2</v>
      </c>
      <c r="B14" s="255" t="s">
        <v>115</v>
      </c>
      <c r="C14" s="58" t="s">
        <v>3</v>
      </c>
      <c r="D14" s="17"/>
      <c r="E14" s="17"/>
      <c r="F14" s="17"/>
      <c r="G14" s="31">
        <v>2.08</v>
      </c>
    </row>
    <row r="15" spans="1:7" ht="15.75" customHeight="1">
      <c r="A15" s="59">
        <v>3.3</v>
      </c>
      <c r="B15" s="255"/>
      <c r="C15" s="58" t="s">
        <v>4</v>
      </c>
      <c r="D15" s="17"/>
      <c r="E15" s="17"/>
      <c r="F15" s="17"/>
      <c r="G15" s="31">
        <v>2.17</v>
      </c>
    </row>
    <row r="16" spans="1:7" ht="15">
      <c r="A16" s="59">
        <v>3.4</v>
      </c>
      <c r="B16" s="68"/>
      <c r="C16" s="58" t="s">
        <v>5</v>
      </c>
      <c r="D16" s="17"/>
      <c r="E16" s="17"/>
      <c r="F16" s="17"/>
      <c r="G16" s="31">
        <v>3.28</v>
      </c>
    </row>
    <row r="17" spans="1:7" ht="15">
      <c r="A17" s="59">
        <v>3.5</v>
      </c>
      <c r="B17" s="68"/>
      <c r="C17" s="58" t="s">
        <v>6</v>
      </c>
      <c r="D17" s="17"/>
      <c r="E17" s="17"/>
      <c r="F17" s="17"/>
      <c r="G17" s="31">
        <v>2.78</v>
      </c>
    </row>
    <row r="18" spans="1:7" ht="15">
      <c r="A18" s="59">
        <v>3.6</v>
      </c>
      <c r="B18" s="68"/>
      <c r="C18" s="58" t="s">
        <v>7</v>
      </c>
      <c r="D18" s="17"/>
      <c r="E18" s="17"/>
      <c r="F18" s="17"/>
      <c r="G18" s="32">
        <v>3.89</v>
      </c>
    </row>
    <row r="19" spans="1:7" ht="15" customHeight="1">
      <c r="A19" s="64">
        <v>4.1</v>
      </c>
      <c r="B19" s="65" t="s">
        <v>118</v>
      </c>
      <c r="C19" s="66" t="s">
        <v>2</v>
      </c>
      <c r="D19" s="15"/>
      <c r="E19" s="15"/>
      <c r="F19" s="15"/>
      <c r="G19" s="30">
        <v>2.74</v>
      </c>
    </row>
    <row r="20" spans="1:7" ht="15">
      <c r="A20" s="59">
        <v>4.2</v>
      </c>
      <c r="B20" s="255" t="s">
        <v>119</v>
      </c>
      <c r="C20" s="58" t="s">
        <v>3</v>
      </c>
      <c r="D20" s="17"/>
      <c r="E20" s="17"/>
      <c r="F20" s="17"/>
      <c r="G20" s="31">
        <v>2.74</v>
      </c>
    </row>
    <row r="21" spans="1:7" ht="15">
      <c r="A21" s="59">
        <v>4.3</v>
      </c>
      <c r="B21" s="255"/>
      <c r="C21" s="58" t="s">
        <v>4</v>
      </c>
      <c r="D21" s="17"/>
      <c r="E21" s="17"/>
      <c r="F21" s="17"/>
      <c r="G21" s="31">
        <v>2.83</v>
      </c>
    </row>
    <row r="22" spans="1:7" ht="15">
      <c r="A22" s="59">
        <v>4.4</v>
      </c>
      <c r="B22" s="68"/>
      <c r="C22" s="58" t="s">
        <v>5</v>
      </c>
      <c r="D22" s="17"/>
      <c r="E22" s="17"/>
      <c r="F22" s="17"/>
      <c r="G22" s="31">
        <v>3.94</v>
      </c>
    </row>
    <row r="23" spans="1:7" ht="15">
      <c r="A23" s="59">
        <v>4.5</v>
      </c>
      <c r="B23" s="68"/>
      <c r="C23" s="58" t="s">
        <v>6</v>
      </c>
      <c r="D23" s="17"/>
      <c r="E23" s="17"/>
      <c r="F23" s="17"/>
      <c r="G23" s="31">
        <v>3.44</v>
      </c>
    </row>
    <row r="24" spans="1:7" ht="15">
      <c r="A24" s="59">
        <v>4.6</v>
      </c>
      <c r="B24" s="68"/>
      <c r="C24" s="58" t="s">
        <v>7</v>
      </c>
      <c r="D24" s="17"/>
      <c r="E24" s="17"/>
      <c r="F24" s="17"/>
      <c r="G24" s="32">
        <v>4.55</v>
      </c>
    </row>
    <row r="25" spans="1:7" ht="15">
      <c r="A25" s="72">
        <v>5</v>
      </c>
      <c r="B25" s="232" t="s">
        <v>13</v>
      </c>
      <c r="C25" s="232"/>
      <c r="D25" s="115"/>
      <c r="E25" s="115"/>
      <c r="F25" s="115"/>
      <c r="G25" s="33">
        <v>75081.48</v>
      </c>
    </row>
    <row r="26" spans="1:7" ht="15">
      <c r="A26" s="72">
        <v>6</v>
      </c>
      <c r="B26" s="232" t="s">
        <v>14</v>
      </c>
      <c r="C26" s="245"/>
      <c r="D26" s="120"/>
      <c r="E26" s="120"/>
      <c r="F26" s="120"/>
      <c r="G26" s="33">
        <v>3689.85</v>
      </c>
    </row>
    <row r="27" spans="1:7" ht="15">
      <c r="A27" s="64">
        <v>7</v>
      </c>
      <c r="B27" s="224" t="s">
        <v>120</v>
      </c>
      <c r="C27" s="225"/>
      <c r="D27" s="79"/>
      <c r="E27" s="79"/>
      <c r="F27" s="79"/>
      <c r="G27" s="34"/>
    </row>
    <row r="28" spans="1:7" ht="15">
      <c r="A28" s="59">
        <v>7.1</v>
      </c>
      <c r="B28" s="239" t="s">
        <v>16</v>
      </c>
      <c r="C28" s="240"/>
      <c r="D28" s="117"/>
      <c r="E28" s="117"/>
      <c r="F28" s="117"/>
      <c r="G28" s="31">
        <v>0</v>
      </c>
    </row>
    <row r="29" spans="1:7" ht="15">
      <c r="A29" s="59">
        <v>7.2</v>
      </c>
      <c r="B29" s="239" t="s">
        <v>17</v>
      </c>
      <c r="C29" s="240"/>
      <c r="D29" s="117"/>
      <c r="E29" s="117"/>
      <c r="F29" s="117"/>
      <c r="G29" s="31">
        <v>71.66</v>
      </c>
    </row>
    <row r="30" spans="1:7" ht="15">
      <c r="A30" s="59">
        <v>7.3</v>
      </c>
      <c r="B30" s="239" t="s">
        <v>18</v>
      </c>
      <c r="C30" s="240"/>
      <c r="D30" s="117"/>
      <c r="E30" s="117"/>
      <c r="F30" s="117"/>
      <c r="G30" s="31">
        <v>69.2</v>
      </c>
    </row>
    <row r="31" spans="1:7" ht="15">
      <c r="A31" s="59">
        <v>7.4</v>
      </c>
      <c r="B31" s="239" t="s">
        <v>19</v>
      </c>
      <c r="C31" s="240"/>
      <c r="D31" s="117"/>
      <c r="E31" s="117"/>
      <c r="F31" s="117"/>
      <c r="G31" s="31">
        <v>763.42</v>
      </c>
    </row>
    <row r="32" spans="1:7" ht="15">
      <c r="A32" s="61">
        <v>7.5</v>
      </c>
      <c r="B32" s="235" t="s">
        <v>20</v>
      </c>
      <c r="C32" s="236"/>
      <c r="D32" s="116"/>
      <c r="E32" s="116"/>
      <c r="F32" s="116"/>
      <c r="G32" s="35">
        <v>0</v>
      </c>
    </row>
    <row r="33" spans="1:7" ht="15">
      <c r="A33" s="64">
        <v>8</v>
      </c>
      <c r="B33" s="224" t="s">
        <v>21</v>
      </c>
      <c r="C33" s="225"/>
      <c r="D33" s="79"/>
      <c r="E33" s="79"/>
      <c r="F33" s="79"/>
      <c r="G33" s="30"/>
    </row>
    <row r="34" spans="1:7" ht="15">
      <c r="A34" s="59">
        <v>8.1</v>
      </c>
      <c r="B34" s="239" t="s">
        <v>16</v>
      </c>
      <c r="C34" s="240"/>
      <c r="D34" s="117"/>
      <c r="E34" s="117"/>
      <c r="F34" s="117"/>
      <c r="G34" s="31">
        <v>0</v>
      </c>
    </row>
    <row r="35" spans="1:7" ht="15">
      <c r="A35" s="59">
        <v>8.2</v>
      </c>
      <c r="B35" s="239" t="s">
        <v>17</v>
      </c>
      <c r="C35" s="240"/>
      <c r="D35" s="117"/>
      <c r="E35" s="117"/>
      <c r="F35" s="117"/>
      <c r="G35" s="31">
        <v>13.21</v>
      </c>
    </row>
    <row r="36" spans="1:7" ht="15">
      <c r="A36" s="59">
        <v>8.3</v>
      </c>
      <c r="B36" s="239" t="s">
        <v>18</v>
      </c>
      <c r="C36" s="240"/>
      <c r="D36" s="117"/>
      <c r="E36" s="117"/>
      <c r="F36" s="117"/>
      <c r="G36" s="31">
        <v>79.54</v>
      </c>
    </row>
    <row r="37" spans="1:7" ht="15">
      <c r="A37" s="59">
        <v>8.4</v>
      </c>
      <c r="B37" s="239" t="s">
        <v>22</v>
      </c>
      <c r="C37" s="240"/>
      <c r="D37" s="117"/>
      <c r="E37" s="117"/>
      <c r="F37" s="117"/>
      <c r="G37" s="31">
        <v>37.13</v>
      </c>
    </row>
    <row r="38" spans="1:7" ht="15">
      <c r="A38" s="59">
        <v>8.5</v>
      </c>
      <c r="B38" s="239" t="s">
        <v>20</v>
      </c>
      <c r="C38" s="240"/>
      <c r="D38" s="117"/>
      <c r="E38" s="117"/>
      <c r="F38" s="117"/>
      <c r="G38" s="31">
        <v>0</v>
      </c>
    </row>
    <row r="39" spans="1:7" ht="15">
      <c r="A39" s="72">
        <v>9</v>
      </c>
      <c r="B39" s="243" t="s">
        <v>52</v>
      </c>
      <c r="C39" s="244"/>
      <c r="D39" s="119"/>
      <c r="E39" s="119"/>
      <c r="F39" s="119"/>
      <c r="G39" s="33">
        <v>5.24</v>
      </c>
    </row>
    <row r="40" spans="1:7" ht="15">
      <c r="A40" s="64">
        <v>10.1</v>
      </c>
      <c r="B40" s="241" t="s">
        <v>23</v>
      </c>
      <c r="C40" s="242"/>
      <c r="D40" s="118"/>
      <c r="E40" s="118"/>
      <c r="F40" s="118"/>
      <c r="G40" s="36">
        <v>297</v>
      </c>
    </row>
    <row r="41" spans="1:7" ht="15" customHeight="1">
      <c r="A41" s="61">
        <v>10.2</v>
      </c>
      <c r="B41" s="235" t="s">
        <v>24</v>
      </c>
      <c r="C41" s="236"/>
      <c r="D41" s="116"/>
      <c r="E41" s="116"/>
      <c r="F41" s="116"/>
      <c r="G41" s="37">
        <v>30</v>
      </c>
    </row>
    <row r="42" spans="1:7" ht="15">
      <c r="A42" s="61">
        <v>11</v>
      </c>
      <c r="B42" s="235" t="s">
        <v>121</v>
      </c>
      <c r="C42" s="236"/>
      <c r="D42" s="116"/>
      <c r="E42" s="116"/>
      <c r="F42" s="116"/>
      <c r="G42" s="37">
        <v>13469</v>
      </c>
    </row>
    <row r="43" spans="1:7" ht="33" customHeight="1">
      <c r="A43" s="80" t="s">
        <v>30</v>
      </c>
      <c r="B43" s="254" t="s">
        <v>141</v>
      </c>
      <c r="C43" s="233"/>
      <c r="D43" s="13"/>
      <c r="E43" s="13"/>
      <c r="F43" s="13"/>
      <c r="G43" s="10"/>
    </row>
    <row r="44" spans="1:7" ht="15">
      <c r="A44" s="73"/>
      <c r="B44" s="82" t="s">
        <v>110</v>
      </c>
      <c r="C44" s="83"/>
      <c r="D44" s="139">
        <v>1</v>
      </c>
      <c r="E44" s="140">
        <v>2</v>
      </c>
      <c r="F44" s="141">
        <v>3</v>
      </c>
      <c r="G44" s="141">
        <v>4</v>
      </c>
    </row>
    <row r="45" spans="1:7" ht="15">
      <c r="A45" s="61">
        <v>12</v>
      </c>
      <c r="B45" s="252" t="s">
        <v>31</v>
      </c>
      <c r="C45" s="253"/>
      <c r="D45" s="39">
        <f>D49+D52+D55+D56+D59+D60+D61+D62+D63</f>
        <v>23953.49</v>
      </c>
      <c r="E45" s="39">
        <f>E49+E52+E55+E56+E59+E60+E61+E62+E63</f>
        <v>13444.09</v>
      </c>
      <c r="F45" s="39">
        <f>F49+F52+F55+F56+F59+F60+F61+F62+F63</f>
        <v>18666.069999999996</v>
      </c>
      <c r="G45" s="39">
        <f>G49+G52+G55+G56+G59+G60+G61+G62+G63</f>
        <v>37252.46000000001</v>
      </c>
    </row>
    <row r="46" spans="1:7" ht="15">
      <c r="A46" s="59" t="s">
        <v>122</v>
      </c>
      <c r="B46" s="73" t="s">
        <v>32</v>
      </c>
      <c r="C46" s="76" t="s">
        <v>28</v>
      </c>
      <c r="D46" s="30">
        <v>4811.73</v>
      </c>
      <c r="E46" s="30">
        <v>3239.98</v>
      </c>
      <c r="F46" s="30">
        <v>2403.46</v>
      </c>
      <c r="G46" s="30">
        <v>8247.77</v>
      </c>
    </row>
    <row r="47" spans="1:7" ht="15">
      <c r="A47" s="59" t="s">
        <v>123</v>
      </c>
      <c r="B47" s="220" t="s">
        <v>27</v>
      </c>
      <c r="C47" s="221"/>
      <c r="D47" s="31">
        <v>0</v>
      </c>
      <c r="E47" s="31">
        <v>0</v>
      </c>
      <c r="F47" s="31">
        <v>0</v>
      </c>
      <c r="G47" s="31">
        <v>0.07</v>
      </c>
    </row>
    <row r="48" spans="1:7" ht="15">
      <c r="A48" s="59" t="s">
        <v>124</v>
      </c>
      <c r="B48" s="220" t="s">
        <v>26</v>
      </c>
      <c r="C48" s="221"/>
      <c r="D48" s="31">
        <v>6416.77</v>
      </c>
      <c r="E48" s="31">
        <v>5548.72</v>
      </c>
      <c r="F48" s="31">
        <v>9482.64</v>
      </c>
      <c r="G48" s="31">
        <v>20101.43</v>
      </c>
    </row>
    <row r="49" spans="1:7" s="77" customFormat="1" ht="15">
      <c r="A49" s="61" t="s">
        <v>125</v>
      </c>
      <c r="B49" s="222" t="s">
        <v>29</v>
      </c>
      <c r="C49" s="223"/>
      <c r="D49" s="38">
        <f>SUM(D46:D48)</f>
        <v>11228.5</v>
      </c>
      <c r="E49" s="38">
        <f>SUM(E46:E48)</f>
        <v>8788.7</v>
      </c>
      <c r="F49" s="38">
        <f>SUM(F46:F48)</f>
        <v>11886.099999999999</v>
      </c>
      <c r="G49" s="38">
        <f>SUM(G46:G48)</f>
        <v>28349.27</v>
      </c>
    </row>
    <row r="50" spans="1:7" ht="15">
      <c r="A50" s="64" t="s">
        <v>126</v>
      </c>
      <c r="B50" s="73" t="s">
        <v>33</v>
      </c>
      <c r="C50" s="76" t="s">
        <v>34</v>
      </c>
      <c r="D50" s="30">
        <v>0</v>
      </c>
      <c r="E50" s="30">
        <v>0</v>
      </c>
      <c r="F50" s="30">
        <v>0</v>
      </c>
      <c r="G50" s="30">
        <v>0</v>
      </c>
    </row>
    <row r="51" spans="1:7" ht="15">
      <c r="A51" s="59" t="s">
        <v>127</v>
      </c>
      <c r="B51" s="220" t="s">
        <v>35</v>
      </c>
      <c r="C51" s="221"/>
      <c r="D51" s="31">
        <v>0</v>
      </c>
      <c r="E51" s="31">
        <v>0</v>
      </c>
      <c r="F51" s="31">
        <v>0</v>
      </c>
      <c r="G51" s="31">
        <v>0</v>
      </c>
    </row>
    <row r="52" spans="1:7" s="77" customFormat="1" ht="15">
      <c r="A52" s="61" t="s">
        <v>128</v>
      </c>
      <c r="B52" s="222" t="s">
        <v>29</v>
      </c>
      <c r="C52" s="223"/>
      <c r="D52" s="38">
        <f>SUM(D50:D51)</f>
        <v>0</v>
      </c>
      <c r="E52" s="38">
        <f>SUM(E50:E51)</f>
        <v>0</v>
      </c>
      <c r="F52" s="38">
        <f>SUM(F50:F51)</f>
        <v>0</v>
      </c>
      <c r="G52" s="38">
        <f>SUM(G50:G51)</f>
        <v>0</v>
      </c>
    </row>
    <row r="53" spans="1:7" ht="15">
      <c r="A53" s="64" t="s">
        <v>129</v>
      </c>
      <c r="B53" s="73" t="s">
        <v>36</v>
      </c>
      <c r="C53" s="76" t="s">
        <v>34</v>
      </c>
      <c r="D53" s="30">
        <v>10.07</v>
      </c>
      <c r="E53" s="30">
        <v>5.62</v>
      </c>
      <c r="F53" s="30">
        <v>0.89</v>
      </c>
      <c r="G53" s="30">
        <v>77.48</v>
      </c>
    </row>
    <row r="54" spans="1:7" ht="15">
      <c r="A54" s="59" t="s">
        <v>130</v>
      </c>
      <c r="B54" s="220" t="s">
        <v>35</v>
      </c>
      <c r="C54" s="221"/>
      <c r="D54" s="31">
        <v>0</v>
      </c>
      <c r="E54" s="31">
        <v>0</v>
      </c>
      <c r="F54" s="31">
        <v>0</v>
      </c>
      <c r="G54" s="31">
        <v>0</v>
      </c>
    </row>
    <row r="55" spans="1:7" s="77" customFormat="1" ht="15">
      <c r="A55" s="61" t="s">
        <v>131</v>
      </c>
      <c r="B55" s="222" t="s">
        <v>29</v>
      </c>
      <c r="C55" s="223"/>
      <c r="D55" s="38">
        <f>SUM(D53:D54)</f>
        <v>10.07</v>
      </c>
      <c r="E55" s="38">
        <f>SUM(E53:E54)</f>
        <v>5.62</v>
      </c>
      <c r="F55" s="38">
        <f>SUM(F53:F54)</f>
        <v>0.89</v>
      </c>
      <c r="G55" s="38">
        <f>SUM(G53:G54)</f>
        <v>77.48</v>
      </c>
    </row>
    <row r="56" spans="1:7" ht="15">
      <c r="A56" s="72">
        <v>12.4</v>
      </c>
      <c r="B56" s="219" t="s">
        <v>37</v>
      </c>
      <c r="C56" s="219"/>
      <c r="D56" s="33">
        <v>10159.22</v>
      </c>
      <c r="E56" s="33">
        <v>0</v>
      </c>
      <c r="F56" s="33">
        <v>0</v>
      </c>
      <c r="G56" s="33">
        <v>0</v>
      </c>
    </row>
    <row r="57" spans="1:7" ht="15">
      <c r="A57" s="64" t="s">
        <v>132</v>
      </c>
      <c r="B57" s="73" t="s">
        <v>38</v>
      </c>
      <c r="C57" s="76" t="s">
        <v>39</v>
      </c>
      <c r="D57" s="30">
        <v>54.52</v>
      </c>
      <c r="E57" s="30">
        <v>251.41</v>
      </c>
      <c r="F57" s="30">
        <v>752.51</v>
      </c>
      <c r="G57" s="30">
        <v>946.74</v>
      </c>
    </row>
    <row r="58" spans="1:7" ht="15">
      <c r="A58" s="59" t="s">
        <v>133</v>
      </c>
      <c r="B58" s="226" t="s">
        <v>40</v>
      </c>
      <c r="C58" s="227"/>
      <c r="D58" s="31">
        <v>1072.57</v>
      </c>
      <c r="E58" s="31">
        <v>2818.9</v>
      </c>
      <c r="F58" s="31">
        <v>3894.6</v>
      </c>
      <c r="G58" s="31">
        <v>5504.38</v>
      </c>
    </row>
    <row r="59" spans="1:7" s="77" customFormat="1" ht="15">
      <c r="A59" s="61" t="s">
        <v>134</v>
      </c>
      <c r="B59" s="228" t="s">
        <v>29</v>
      </c>
      <c r="C59" s="229"/>
      <c r="D59" s="38">
        <f>SUM(D57:D58)</f>
        <v>1127.09</v>
      </c>
      <c r="E59" s="38">
        <f>SUM(E57:E58)</f>
        <v>3070.31</v>
      </c>
      <c r="F59" s="38">
        <f>SUM(F57:F58)</f>
        <v>4647.11</v>
      </c>
      <c r="G59" s="38">
        <f>SUM(G57:G58)</f>
        <v>6451.12</v>
      </c>
    </row>
    <row r="60" spans="1:7" ht="15">
      <c r="A60" s="72">
        <v>12.6</v>
      </c>
      <c r="B60" s="219" t="s">
        <v>41</v>
      </c>
      <c r="C60" s="219"/>
      <c r="D60" s="33">
        <v>0</v>
      </c>
      <c r="E60" s="33">
        <v>0</v>
      </c>
      <c r="F60" s="33">
        <v>0</v>
      </c>
      <c r="G60" s="33">
        <v>8.25</v>
      </c>
    </row>
    <row r="61" spans="1:7" ht="15">
      <c r="A61" s="72">
        <v>12.7</v>
      </c>
      <c r="B61" s="219" t="s">
        <v>42</v>
      </c>
      <c r="C61" s="219"/>
      <c r="D61" s="33">
        <v>302.62</v>
      </c>
      <c r="E61" s="33">
        <v>979.22</v>
      </c>
      <c r="F61" s="33">
        <v>1175.35</v>
      </c>
      <c r="G61" s="33">
        <v>658.87</v>
      </c>
    </row>
    <row r="62" spans="1:7" ht="15">
      <c r="A62" s="72">
        <v>12.8</v>
      </c>
      <c r="B62" s="219" t="s">
        <v>53</v>
      </c>
      <c r="C62" s="219"/>
      <c r="D62" s="33">
        <v>0</v>
      </c>
      <c r="E62" s="33">
        <v>0</v>
      </c>
      <c r="F62" s="33">
        <v>0</v>
      </c>
      <c r="G62" s="33">
        <v>1.31</v>
      </c>
    </row>
    <row r="63" spans="1:7" ht="15">
      <c r="A63" s="72">
        <v>12.9</v>
      </c>
      <c r="B63" s="219" t="s">
        <v>43</v>
      </c>
      <c r="C63" s="219"/>
      <c r="D63" s="33">
        <v>1125.99</v>
      </c>
      <c r="E63" s="33">
        <v>600.24</v>
      </c>
      <c r="F63" s="33">
        <v>956.62</v>
      </c>
      <c r="G63" s="33">
        <v>1706.16</v>
      </c>
    </row>
    <row r="64" spans="1:7" ht="15">
      <c r="A64" s="64">
        <v>13</v>
      </c>
      <c r="B64" s="224" t="s">
        <v>44</v>
      </c>
      <c r="C64" s="225"/>
      <c r="D64" s="41">
        <f>SUM(D65:D69)</f>
        <v>1988.3600000000001</v>
      </c>
      <c r="E64" s="41">
        <f>SUM(E65:E69)</f>
        <v>1534.63</v>
      </c>
      <c r="F64" s="41">
        <f>SUM(F65:F69)</f>
        <v>2193.44</v>
      </c>
      <c r="G64" s="41">
        <f>SUM(G65:G69)</f>
        <v>17666.64</v>
      </c>
    </row>
    <row r="65" spans="1:7" ht="15">
      <c r="A65" s="59">
        <v>13.1</v>
      </c>
      <c r="B65" s="217" t="s">
        <v>45</v>
      </c>
      <c r="C65" s="218"/>
      <c r="D65" s="31">
        <v>0</v>
      </c>
      <c r="E65" s="31">
        <v>0</v>
      </c>
      <c r="F65" s="31">
        <v>0</v>
      </c>
      <c r="G65" s="31">
        <v>15754.27</v>
      </c>
    </row>
    <row r="66" spans="1:7" ht="15">
      <c r="A66" s="59">
        <v>13.2</v>
      </c>
      <c r="B66" s="217" t="s">
        <v>46</v>
      </c>
      <c r="C66" s="218"/>
      <c r="D66" s="31">
        <v>0</v>
      </c>
      <c r="E66" s="31">
        <v>0</v>
      </c>
      <c r="F66" s="31">
        <v>0</v>
      </c>
      <c r="G66" s="31">
        <v>0</v>
      </c>
    </row>
    <row r="67" spans="1:7" ht="15">
      <c r="A67" s="59">
        <v>13.3</v>
      </c>
      <c r="B67" s="217" t="s">
        <v>47</v>
      </c>
      <c r="C67" s="218"/>
      <c r="D67" s="31">
        <v>0</v>
      </c>
      <c r="E67" s="31">
        <v>0</v>
      </c>
      <c r="F67" s="31">
        <v>0</v>
      </c>
      <c r="G67" s="31">
        <v>0</v>
      </c>
    </row>
    <row r="68" spans="1:7" ht="15">
      <c r="A68" s="59">
        <v>13.4</v>
      </c>
      <c r="B68" s="217" t="s">
        <v>48</v>
      </c>
      <c r="C68" s="218"/>
      <c r="D68" s="31">
        <v>693.46</v>
      </c>
      <c r="E68" s="31">
        <v>574.71</v>
      </c>
      <c r="F68" s="31">
        <v>794.65</v>
      </c>
      <c r="G68" s="31">
        <v>616.53</v>
      </c>
    </row>
    <row r="69" spans="1:7" ht="15">
      <c r="A69" s="61">
        <v>13.5</v>
      </c>
      <c r="B69" s="250" t="s">
        <v>49</v>
      </c>
      <c r="C69" s="251"/>
      <c r="D69" s="35">
        <v>1294.9</v>
      </c>
      <c r="E69" s="35">
        <v>959.92</v>
      </c>
      <c r="F69" s="35">
        <v>1398.79</v>
      </c>
      <c r="G69" s="35">
        <v>1295.84</v>
      </c>
    </row>
    <row r="70" spans="1:7" ht="15">
      <c r="A70" s="78">
        <v>14</v>
      </c>
      <c r="B70" s="219" t="s">
        <v>135</v>
      </c>
      <c r="C70" s="219"/>
      <c r="D70" s="39">
        <f>D45+D64</f>
        <v>25941.850000000002</v>
      </c>
      <c r="E70" s="39">
        <f>E45+E64</f>
        <v>14978.720000000001</v>
      </c>
      <c r="F70" s="39">
        <f>F45+F64</f>
        <v>20859.509999999995</v>
      </c>
      <c r="G70" s="39">
        <f>G45+G64</f>
        <v>54919.100000000006</v>
      </c>
    </row>
  </sheetData>
  <sheetProtection/>
  <mergeCells count="47">
    <mergeCell ref="B27:C27"/>
    <mergeCell ref="B28:C28"/>
    <mergeCell ref="B29:C29"/>
    <mergeCell ref="B30:C30"/>
    <mergeCell ref="A2:G2"/>
    <mergeCell ref="D4:G4"/>
    <mergeCell ref="B7:B8"/>
    <mergeCell ref="B14:B15"/>
    <mergeCell ref="B47:C47"/>
    <mergeCell ref="B48:C48"/>
    <mergeCell ref="B49:C49"/>
    <mergeCell ref="B51:C51"/>
    <mergeCell ref="B20:B21"/>
    <mergeCell ref="B4:C4"/>
    <mergeCell ref="B33:C33"/>
    <mergeCell ref="B34:C34"/>
    <mergeCell ref="B25:C25"/>
    <mergeCell ref="B26:C26"/>
    <mergeCell ref="B54:C54"/>
    <mergeCell ref="B45:C45"/>
    <mergeCell ref="B60:C60"/>
    <mergeCell ref="B61:C61"/>
    <mergeCell ref="B31:C31"/>
    <mergeCell ref="B32:C32"/>
    <mergeCell ref="B38:C38"/>
    <mergeCell ref="B55:C55"/>
    <mergeCell ref="B43:C43"/>
    <mergeCell ref="B39:C39"/>
    <mergeCell ref="B35:C35"/>
    <mergeCell ref="B36:C36"/>
    <mergeCell ref="B37:C37"/>
    <mergeCell ref="B59:C59"/>
    <mergeCell ref="B56:C56"/>
    <mergeCell ref="B40:C40"/>
    <mergeCell ref="B41:C41"/>
    <mergeCell ref="B42:C42"/>
    <mergeCell ref="B58:C58"/>
    <mergeCell ref="B52:C52"/>
    <mergeCell ref="B62:C62"/>
    <mergeCell ref="B63:C63"/>
    <mergeCell ref="B64:C64"/>
    <mergeCell ref="B70:C70"/>
    <mergeCell ref="B66:C66"/>
    <mergeCell ref="B67:C67"/>
    <mergeCell ref="B68:C68"/>
    <mergeCell ref="B69:C69"/>
    <mergeCell ref="B65:C65"/>
  </mergeCells>
  <printOptions/>
  <pageMargins left="0.18" right="0.17" top="0.69" bottom="0.8661417322834646" header="0.5118110236220472" footer="0.5118110236220472"/>
  <pageSetup horizontalDpi="600" verticalDpi="600" orientation="portrait" paperSize="9" scale="96" r:id="rId2"/>
  <headerFooter alignWithMargins="0">
    <oddFooter>&amp;C&amp;P</oddFooter>
  </headerFooter>
  <rowBreaks count="1" manualBreakCount="1">
    <brk id="42" max="9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80" zoomScaleNormal="75" zoomScaleSheetLayoutView="80" zoomScalePageLayoutView="0" workbookViewId="0" topLeftCell="A1">
      <selection activeCell="I14" sqref="I14"/>
    </sheetView>
  </sheetViews>
  <sheetFormatPr defaultColWidth="9.140625" defaultRowHeight="12.75"/>
  <cols>
    <col min="1" max="1" width="9.7109375" style="113" customWidth="1"/>
    <col min="2" max="2" width="42.00390625" style="114" customWidth="1"/>
    <col min="3" max="3" width="9.28125" style="113" customWidth="1"/>
    <col min="4" max="4" width="12.57421875" style="113" customWidth="1"/>
    <col min="5" max="6" width="13.28125" style="113" customWidth="1"/>
    <col min="7" max="16384" width="9.140625" style="113" customWidth="1"/>
  </cols>
  <sheetData>
    <row r="1" spans="1:9" s="11" customFormat="1" ht="21" customHeight="1">
      <c r="A1" s="1" t="s">
        <v>0</v>
      </c>
      <c r="C1" s="10"/>
      <c r="D1" s="9"/>
      <c r="E1" s="9"/>
      <c r="F1" s="9"/>
      <c r="G1" s="9"/>
      <c r="H1" s="10"/>
      <c r="I1" s="10"/>
    </row>
    <row r="2" spans="1:9" s="11" customFormat="1" ht="32.25" customHeight="1">
      <c r="A2" s="216" t="s">
        <v>55</v>
      </c>
      <c r="B2" s="216"/>
      <c r="C2" s="216"/>
      <c r="D2" s="216"/>
      <c r="E2" s="216"/>
      <c r="F2" s="42"/>
      <c r="G2" s="9"/>
      <c r="H2" s="10"/>
      <c r="I2" s="10"/>
    </row>
    <row r="3" spans="1:6" s="86" customFormat="1" ht="18.75" customHeight="1">
      <c r="A3" s="1" t="s">
        <v>144</v>
      </c>
      <c r="C3" s="45" t="s">
        <v>187</v>
      </c>
      <c r="D3" s="1"/>
      <c r="E3" s="1"/>
      <c r="F3" s="1"/>
    </row>
    <row r="4" spans="1:6" s="86" customFormat="1" ht="16.5" customHeight="1">
      <c r="A4" s="261" t="s">
        <v>10</v>
      </c>
      <c r="B4" s="263" t="s">
        <v>145</v>
      </c>
      <c r="C4" s="263"/>
      <c r="D4" s="263" t="s">
        <v>98</v>
      </c>
      <c r="E4" s="263"/>
      <c r="F4" s="263"/>
    </row>
    <row r="5" spans="1:6" s="88" customFormat="1" ht="16.5" customHeight="1">
      <c r="A5" s="262"/>
      <c r="B5" s="271"/>
      <c r="C5" s="271"/>
      <c r="D5" s="87" t="s">
        <v>146</v>
      </c>
      <c r="E5" s="87" t="s">
        <v>147</v>
      </c>
      <c r="F5" s="87" t="s">
        <v>148</v>
      </c>
    </row>
    <row r="6" spans="1:6" s="93" customFormat="1" ht="16.5" customHeight="1">
      <c r="A6" s="89" t="s">
        <v>11</v>
      </c>
      <c r="B6" s="267" t="s">
        <v>149</v>
      </c>
      <c r="C6" s="90" t="s">
        <v>2</v>
      </c>
      <c r="D6" s="91">
        <v>77197.42</v>
      </c>
      <c r="E6" s="91">
        <v>83005.8</v>
      </c>
      <c r="F6" s="92">
        <v>79133.6</v>
      </c>
    </row>
    <row r="7" spans="1:6" s="93" customFormat="1" ht="16.5" customHeight="1">
      <c r="A7" s="3">
        <v>1.2</v>
      </c>
      <c r="B7" s="268"/>
      <c r="C7" s="94" t="s">
        <v>3</v>
      </c>
      <c r="D7" s="95">
        <v>79811.04</v>
      </c>
      <c r="E7" s="95">
        <v>86283.05</v>
      </c>
      <c r="F7" s="46">
        <v>81968.43</v>
      </c>
    </row>
    <row r="8" spans="1:6" s="93" customFormat="1" ht="16.5" customHeight="1">
      <c r="A8" s="3">
        <v>1.3</v>
      </c>
      <c r="B8" s="96"/>
      <c r="C8" s="94" t="s">
        <v>4</v>
      </c>
      <c r="D8" s="95">
        <v>81338.44</v>
      </c>
      <c r="E8" s="95">
        <v>87485.45</v>
      </c>
      <c r="F8" s="46">
        <v>83387.5</v>
      </c>
    </row>
    <row r="9" spans="1:6" s="93" customFormat="1" ht="16.5" customHeight="1">
      <c r="A9" s="3">
        <v>1.4</v>
      </c>
      <c r="B9" s="96"/>
      <c r="C9" s="94" t="s">
        <v>5</v>
      </c>
      <c r="D9" s="95">
        <v>97360.84</v>
      </c>
      <c r="E9" s="95">
        <v>111731.2</v>
      </c>
      <c r="F9" s="46">
        <v>102151.01</v>
      </c>
    </row>
    <row r="10" spans="1:6" s="93" customFormat="1" ht="16.5" customHeight="1">
      <c r="A10" s="3">
        <v>1.5</v>
      </c>
      <c r="B10" s="96"/>
      <c r="C10" s="94" t="s">
        <v>6</v>
      </c>
      <c r="D10" s="95">
        <v>82184.58</v>
      </c>
      <c r="E10" s="95">
        <v>88170.95</v>
      </c>
      <c r="F10" s="46">
        <v>84180.09</v>
      </c>
    </row>
    <row r="11" spans="1:6" s="93" customFormat="1" ht="16.5" customHeight="1">
      <c r="A11" s="3">
        <v>1.6</v>
      </c>
      <c r="B11" s="96"/>
      <c r="C11" s="94" t="s">
        <v>7</v>
      </c>
      <c r="D11" s="95">
        <v>98206.98</v>
      </c>
      <c r="E11" s="95">
        <v>112416.7</v>
      </c>
      <c r="F11" s="46">
        <v>102943.6</v>
      </c>
    </row>
    <row r="12" spans="1:6" s="93" customFormat="1" ht="16.5" customHeight="1">
      <c r="A12" s="4">
        <v>1.7</v>
      </c>
      <c r="B12" s="97"/>
      <c r="C12" s="98" t="s">
        <v>12</v>
      </c>
      <c r="D12" s="99">
        <v>98668.6</v>
      </c>
      <c r="E12" s="99">
        <v>112615.72</v>
      </c>
      <c r="F12" s="47">
        <v>103381.3</v>
      </c>
    </row>
    <row r="13" spans="1:6" s="93" customFormat="1" ht="16.5" customHeight="1">
      <c r="A13" s="5">
        <v>2.1</v>
      </c>
      <c r="B13" s="267" t="s">
        <v>150</v>
      </c>
      <c r="C13" s="90" t="s">
        <v>2</v>
      </c>
      <c r="D13" s="91">
        <v>6049.95</v>
      </c>
      <c r="E13" s="91">
        <v>5197.61</v>
      </c>
      <c r="F13" s="92">
        <v>5721.88</v>
      </c>
    </row>
    <row r="14" spans="1:6" s="93" customFormat="1" ht="16.5" customHeight="1">
      <c r="A14" s="3">
        <v>2.2</v>
      </c>
      <c r="B14" s="268"/>
      <c r="C14" s="94" t="s">
        <v>3</v>
      </c>
      <c r="D14" s="95">
        <v>6254.78</v>
      </c>
      <c r="E14" s="95">
        <v>5402.82</v>
      </c>
      <c r="F14" s="46">
        <v>5926.86</v>
      </c>
    </row>
    <row r="15" spans="1:6" s="93" customFormat="1" ht="16.5" customHeight="1">
      <c r="A15" s="3">
        <v>2.3</v>
      </c>
      <c r="B15" s="96"/>
      <c r="C15" s="94" t="s">
        <v>4</v>
      </c>
      <c r="D15" s="95">
        <v>6374.49</v>
      </c>
      <c r="E15" s="95">
        <v>5478.11</v>
      </c>
      <c r="F15" s="46">
        <v>6029.46</v>
      </c>
    </row>
    <row r="16" spans="1:6" s="93" customFormat="1" ht="16.5" customHeight="1">
      <c r="A16" s="3">
        <v>2.4</v>
      </c>
      <c r="B16" s="96"/>
      <c r="C16" s="94" t="s">
        <v>5</v>
      </c>
      <c r="D16" s="95">
        <v>7630.16</v>
      </c>
      <c r="E16" s="95">
        <v>6996.32</v>
      </c>
      <c r="F16" s="46">
        <v>7386.19</v>
      </c>
    </row>
    <row r="17" spans="1:6" s="93" customFormat="1" ht="16.5" customHeight="1">
      <c r="A17" s="3">
        <v>2.5</v>
      </c>
      <c r="B17" s="96"/>
      <c r="C17" s="94" t="s">
        <v>6</v>
      </c>
      <c r="D17" s="95">
        <v>6440.8</v>
      </c>
      <c r="E17" s="95">
        <v>5521.04</v>
      </c>
      <c r="F17" s="46">
        <v>6086.77</v>
      </c>
    </row>
    <row r="18" spans="1:6" s="93" customFormat="1" ht="16.5" customHeight="1">
      <c r="A18" s="3">
        <v>2.6</v>
      </c>
      <c r="B18" s="96"/>
      <c r="C18" s="94" t="s">
        <v>7</v>
      </c>
      <c r="D18" s="95">
        <v>7696.47</v>
      </c>
      <c r="E18" s="95">
        <v>7039.24</v>
      </c>
      <c r="F18" s="46">
        <v>7443.5</v>
      </c>
    </row>
    <row r="19" spans="1:6" s="93" customFormat="1" ht="16.5" customHeight="1">
      <c r="A19" s="3">
        <v>2.7</v>
      </c>
      <c r="B19" s="96"/>
      <c r="C19" s="100" t="s">
        <v>12</v>
      </c>
      <c r="D19" s="95">
        <v>7732.65</v>
      </c>
      <c r="E19" s="95">
        <v>7051.7</v>
      </c>
      <c r="F19" s="46">
        <v>7475.15</v>
      </c>
    </row>
    <row r="20" spans="1:6" s="93" customFormat="1" ht="16.5" customHeight="1">
      <c r="A20" s="4">
        <v>2.8</v>
      </c>
      <c r="B20" s="101"/>
      <c r="C20" s="102" t="s">
        <v>8</v>
      </c>
      <c r="D20" s="99">
        <v>8505.91</v>
      </c>
      <c r="E20" s="99">
        <v>7756.87</v>
      </c>
      <c r="F20" s="47">
        <v>8222.66</v>
      </c>
    </row>
    <row r="21" spans="1:6" s="93" customFormat="1" ht="16.5" customHeight="1">
      <c r="A21" s="4">
        <v>3</v>
      </c>
      <c r="B21" s="269" t="s">
        <v>13</v>
      </c>
      <c r="C21" s="269"/>
      <c r="D21" s="99">
        <v>136227.9</v>
      </c>
      <c r="E21" s="99">
        <v>151980.3</v>
      </c>
      <c r="F21" s="47">
        <v>141478.7</v>
      </c>
    </row>
    <row r="22" spans="1:6" s="93" customFormat="1" ht="16.5" customHeight="1">
      <c r="A22" s="4">
        <v>4</v>
      </c>
      <c r="B22" s="269" t="s">
        <v>14</v>
      </c>
      <c r="C22" s="270"/>
      <c r="D22" s="99">
        <v>0</v>
      </c>
      <c r="E22" s="99">
        <v>0</v>
      </c>
      <c r="F22" s="47">
        <v>0</v>
      </c>
    </row>
    <row r="23" spans="1:6" s="93" customFormat="1" ht="16.5" customHeight="1">
      <c r="A23" s="5">
        <v>5</v>
      </c>
      <c r="B23" s="266" t="s">
        <v>15</v>
      </c>
      <c r="C23" s="266"/>
      <c r="D23" s="104"/>
      <c r="E23" s="104"/>
      <c r="F23" s="79"/>
    </row>
    <row r="24" spans="1:6" s="93" customFormat="1" ht="16.5" customHeight="1">
      <c r="A24" s="3">
        <v>5.1</v>
      </c>
      <c r="B24" s="264" t="s">
        <v>16</v>
      </c>
      <c r="C24" s="265"/>
      <c r="D24" s="95">
        <v>283.82</v>
      </c>
      <c r="E24" s="95">
        <v>320.05</v>
      </c>
      <c r="F24" s="46">
        <v>295.9</v>
      </c>
    </row>
    <row r="25" spans="1:6" s="93" customFormat="1" ht="16.5" customHeight="1">
      <c r="A25" s="3">
        <v>5.2</v>
      </c>
      <c r="B25" s="264" t="s">
        <v>17</v>
      </c>
      <c r="C25" s="265"/>
      <c r="D25" s="95">
        <v>253.56</v>
      </c>
      <c r="E25" s="95">
        <v>176.65</v>
      </c>
      <c r="F25" s="46">
        <v>227.92</v>
      </c>
    </row>
    <row r="26" spans="1:6" s="93" customFormat="1" ht="16.5" customHeight="1">
      <c r="A26" s="3">
        <v>5.3</v>
      </c>
      <c r="B26" s="264" t="s">
        <v>18</v>
      </c>
      <c r="C26" s="265"/>
      <c r="D26" s="95">
        <v>2.8</v>
      </c>
      <c r="E26" s="95">
        <v>0</v>
      </c>
      <c r="F26" s="46">
        <v>1.86</v>
      </c>
    </row>
    <row r="27" spans="1:6" s="93" customFormat="1" ht="16.5" customHeight="1">
      <c r="A27" s="3">
        <v>5.4</v>
      </c>
      <c r="B27" s="264" t="s">
        <v>19</v>
      </c>
      <c r="C27" s="265"/>
      <c r="D27" s="95">
        <v>1811.2</v>
      </c>
      <c r="E27" s="95">
        <v>1698.32</v>
      </c>
      <c r="F27" s="46">
        <v>1773.56</v>
      </c>
    </row>
    <row r="28" spans="1:6" s="93" customFormat="1" ht="16.5" customHeight="1">
      <c r="A28" s="4">
        <v>5.5</v>
      </c>
      <c r="B28" s="272" t="s">
        <v>20</v>
      </c>
      <c r="C28" s="273"/>
      <c r="D28" s="99">
        <v>58.46</v>
      </c>
      <c r="E28" s="99">
        <v>54.88</v>
      </c>
      <c r="F28" s="47">
        <v>57.26</v>
      </c>
    </row>
    <row r="29" spans="1:6" s="93" customFormat="1" ht="16.5" customHeight="1">
      <c r="A29" s="5">
        <v>6</v>
      </c>
      <c r="B29" s="266" t="s">
        <v>21</v>
      </c>
      <c r="C29" s="266"/>
      <c r="D29" s="104"/>
      <c r="E29" s="104"/>
      <c r="F29" s="79"/>
    </row>
    <row r="30" spans="1:6" s="93" customFormat="1" ht="16.5" customHeight="1">
      <c r="A30" s="3">
        <v>6.1</v>
      </c>
      <c r="B30" s="264" t="s">
        <v>16</v>
      </c>
      <c r="C30" s="265"/>
      <c r="D30" s="95">
        <v>30.72</v>
      </c>
      <c r="E30" s="95">
        <v>30.22</v>
      </c>
      <c r="F30" s="46">
        <v>30.54</v>
      </c>
    </row>
    <row r="31" spans="1:6" s="93" customFormat="1" ht="16.5" customHeight="1">
      <c r="A31" s="3">
        <v>6.2</v>
      </c>
      <c r="B31" s="264" t="s">
        <v>17</v>
      </c>
      <c r="C31" s="265"/>
      <c r="D31" s="95">
        <v>32.14</v>
      </c>
      <c r="E31" s="95">
        <v>32.83</v>
      </c>
      <c r="F31" s="46">
        <v>32.32</v>
      </c>
    </row>
    <row r="32" spans="1:6" s="93" customFormat="1" ht="16.5" customHeight="1">
      <c r="A32" s="3">
        <v>6.3</v>
      </c>
      <c r="B32" s="264" t="s">
        <v>18</v>
      </c>
      <c r="C32" s="265"/>
      <c r="D32" s="95">
        <v>44.21</v>
      </c>
      <c r="E32" s="95">
        <v>0</v>
      </c>
      <c r="F32" s="46">
        <v>44.37</v>
      </c>
    </row>
    <row r="33" spans="1:6" s="93" customFormat="1" ht="16.5" customHeight="1">
      <c r="A33" s="3">
        <v>6.4</v>
      </c>
      <c r="B33" s="264" t="s">
        <v>22</v>
      </c>
      <c r="C33" s="265"/>
      <c r="D33" s="95">
        <v>17.66</v>
      </c>
      <c r="E33" s="95">
        <v>21.75</v>
      </c>
      <c r="F33" s="46">
        <v>18.96</v>
      </c>
    </row>
    <row r="34" spans="1:6" s="93" customFormat="1" ht="16.5" customHeight="1">
      <c r="A34" s="3">
        <v>6.5</v>
      </c>
      <c r="B34" s="264" t="s">
        <v>20</v>
      </c>
      <c r="C34" s="265"/>
      <c r="D34" s="95">
        <v>54.86</v>
      </c>
      <c r="E34" s="95">
        <v>52.74</v>
      </c>
      <c r="F34" s="46">
        <v>54.19</v>
      </c>
    </row>
    <row r="35" spans="1:6" s="93" customFormat="1" ht="16.5" customHeight="1">
      <c r="A35" s="3">
        <v>6.6</v>
      </c>
      <c r="B35" s="264" t="s">
        <v>23</v>
      </c>
      <c r="C35" s="265"/>
      <c r="D35" s="105">
        <v>200</v>
      </c>
      <c r="E35" s="105">
        <v>100</v>
      </c>
      <c r="F35" s="106">
        <v>300</v>
      </c>
    </row>
    <row r="36" spans="1:6" s="93" customFormat="1" ht="16.5" customHeight="1">
      <c r="A36" s="3">
        <v>6.7</v>
      </c>
      <c r="B36" s="264" t="s">
        <v>24</v>
      </c>
      <c r="C36" s="265"/>
      <c r="D36" s="105">
        <v>20</v>
      </c>
      <c r="E36" s="105">
        <v>10</v>
      </c>
      <c r="F36" s="106">
        <v>30</v>
      </c>
    </row>
    <row r="37" spans="1:6" s="93" customFormat="1" ht="16.5" customHeight="1">
      <c r="A37" s="4">
        <v>6.8</v>
      </c>
      <c r="B37" s="272" t="s">
        <v>25</v>
      </c>
      <c r="C37" s="273"/>
      <c r="D37" s="99">
        <v>12.76</v>
      </c>
      <c r="E37" s="99">
        <v>15.97</v>
      </c>
      <c r="F37" s="47">
        <v>13.83</v>
      </c>
    </row>
    <row r="38" spans="1:6" s="93" customFormat="1" ht="30" customHeight="1">
      <c r="A38" s="6">
        <v>7</v>
      </c>
      <c r="B38" s="206" t="s">
        <v>151</v>
      </c>
      <c r="C38" s="267"/>
      <c r="D38" s="104"/>
      <c r="E38" s="104"/>
      <c r="F38" s="79"/>
    </row>
    <row r="39" spans="1:6" s="93" customFormat="1" ht="16.5" customHeight="1">
      <c r="A39" s="3">
        <v>7.1</v>
      </c>
      <c r="B39" s="274" t="s">
        <v>26</v>
      </c>
      <c r="C39" s="274"/>
      <c r="D39" s="95">
        <v>1694.22</v>
      </c>
      <c r="E39" s="107">
        <v>1657.64</v>
      </c>
      <c r="F39" s="46">
        <v>1682.03</v>
      </c>
    </row>
    <row r="40" spans="1:6" s="93" customFormat="1" ht="16.5" customHeight="1">
      <c r="A40" s="3">
        <v>7.2</v>
      </c>
      <c r="B40" s="274" t="s">
        <v>27</v>
      </c>
      <c r="C40" s="274"/>
      <c r="D40" s="95">
        <v>62.71</v>
      </c>
      <c r="E40" s="107">
        <v>1.01</v>
      </c>
      <c r="F40" s="46">
        <v>42.13</v>
      </c>
    </row>
    <row r="41" spans="1:6" s="93" customFormat="1" ht="16.5" customHeight="1">
      <c r="A41" s="3">
        <v>7.3</v>
      </c>
      <c r="B41" s="274" t="s">
        <v>28</v>
      </c>
      <c r="C41" s="274"/>
      <c r="D41" s="95">
        <v>54.27</v>
      </c>
      <c r="E41" s="107">
        <v>39.67</v>
      </c>
      <c r="F41" s="46">
        <v>49.4</v>
      </c>
    </row>
    <row r="42" spans="1:6" s="93" customFormat="1" ht="16.5" customHeight="1">
      <c r="A42" s="4">
        <v>7.4</v>
      </c>
      <c r="B42" s="275" t="s">
        <v>29</v>
      </c>
      <c r="C42" s="275"/>
      <c r="D42" s="99">
        <v>1811.2</v>
      </c>
      <c r="E42" s="99">
        <v>1698.32</v>
      </c>
      <c r="F42" s="47">
        <v>1773.56</v>
      </c>
    </row>
    <row r="43" spans="1:6" s="93" customFormat="1" ht="16.5" customHeight="1">
      <c r="A43" s="108" t="s">
        <v>30</v>
      </c>
      <c r="B43" s="48" t="s">
        <v>152</v>
      </c>
      <c r="C43" s="48"/>
      <c r="D43" s="48"/>
      <c r="E43" s="48"/>
      <c r="F43" s="48"/>
    </row>
    <row r="44" spans="1:6" s="93" customFormat="1" ht="16.5" customHeight="1">
      <c r="A44" s="7">
        <v>8</v>
      </c>
      <c r="B44" s="269" t="s">
        <v>31</v>
      </c>
      <c r="C44" s="269"/>
      <c r="D44" s="109">
        <f>D45+D62+D72</f>
        <v>76948.88</v>
      </c>
      <c r="E44" s="109">
        <f>E45+E62+E72</f>
        <v>82252.53000000001</v>
      </c>
      <c r="F44" s="109">
        <f>F45+F62+F72</f>
        <v>78716.81</v>
      </c>
    </row>
    <row r="45" spans="1:6" s="93" customFormat="1" ht="16.5" customHeight="1">
      <c r="A45" s="7">
        <v>8.1</v>
      </c>
      <c r="B45" s="276" t="s">
        <v>153</v>
      </c>
      <c r="C45" s="276"/>
      <c r="D45" s="109">
        <f>D46+D50+D53+D56+D57+D60+D61</f>
        <v>45203.46000000001</v>
      </c>
      <c r="E45" s="109">
        <f>E46+E50+E53+E56+E57+E60+E61</f>
        <v>42324.630000000005</v>
      </c>
      <c r="F45" s="109">
        <f>F46+F50+F53+F56+F57+F60+F61</f>
        <v>44243.9</v>
      </c>
    </row>
    <row r="46" spans="1:6" s="93" customFormat="1" ht="16.5" customHeight="1">
      <c r="A46" s="5" t="s">
        <v>154</v>
      </c>
      <c r="B46" s="103" t="s">
        <v>32</v>
      </c>
      <c r="C46" s="110" t="s">
        <v>29</v>
      </c>
      <c r="D46" s="91">
        <f>SUM(D47:D49)</f>
        <v>16432.06</v>
      </c>
      <c r="E46" s="91">
        <f>SUM(E47:E49)</f>
        <v>17488.64</v>
      </c>
      <c r="F46" s="91">
        <f>SUM(F47:F49)</f>
        <v>16784.25</v>
      </c>
    </row>
    <row r="47" spans="1:6" s="93" customFormat="1" ht="16.5" customHeight="1">
      <c r="A47" s="3" t="s">
        <v>155</v>
      </c>
      <c r="B47" s="274" t="s">
        <v>26</v>
      </c>
      <c r="C47" s="274"/>
      <c r="D47" s="95">
        <v>14988.83</v>
      </c>
      <c r="E47" s="95">
        <v>17007.83</v>
      </c>
      <c r="F47" s="95">
        <v>15661.83</v>
      </c>
    </row>
    <row r="48" spans="1:6" s="93" customFormat="1" ht="16.5" customHeight="1">
      <c r="A48" s="3" t="s">
        <v>156</v>
      </c>
      <c r="B48" s="274" t="s">
        <v>27</v>
      </c>
      <c r="C48" s="274"/>
      <c r="D48" s="95">
        <v>706.87</v>
      </c>
      <c r="E48" s="95">
        <v>12.85</v>
      </c>
      <c r="F48" s="95">
        <v>475.53</v>
      </c>
    </row>
    <row r="49" spans="1:6" s="93" customFormat="1" ht="16.5" customHeight="1">
      <c r="A49" s="4" t="s">
        <v>157</v>
      </c>
      <c r="B49" s="275" t="s">
        <v>28</v>
      </c>
      <c r="C49" s="275"/>
      <c r="D49" s="99">
        <v>736.36</v>
      </c>
      <c r="E49" s="99">
        <v>467.96</v>
      </c>
      <c r="F49" s="99">
        <v>646.89</v>
      </c>
    </row>
    <row r="50" spans="1:6" s="93" customFormat="1" ht="16.5" customHeight="1">
      <c r="A50" s="5" t="s">
        <v>158</v>
      </c>
      <c r="B50" s="103" t="s">
        <v>33</v>
      </c>
      <c r="C50" s="110" t="s">
        <v>29</v>
      </c>
      <c r="D50" s="91">
        <f>SUM(D51:D52)</f>
        <v>3207.2200000000003</v>
      </c>
      <c r="E50" s="91">
        <f>SUM(E51:E52)</f>
        <v>2894.64</v>
      </c>
      <c r="F50" s="91">
        <f>SUM(F51:F52)</f>
        <v>3103.0299999999997</v>
      </c>
    </row>
    <row r="51" spans="1:6" s="93" customFormat="1" ht="16.5" customHeight="1">
      <c r="A51" s="3" t="s">
        <v>159</v>
      </c>
      <c r="B51" s="274" t="s">
        <v>34</v>
      </c>
      <c r="C51" s="274"/>
      <c r="D51" s="95">
        <v>2463.02</v>
      </c>
      <c r="E51" s="95">
        <v>2886.62</v>
      </c>
      <c r="F51" s="95">
        <v>2604.22</v>
      </c>
    </row>
    <row r="52" spans="1:6" s="93" customFormat="1" ht="16.5" customHeight="1">
      <c r="A52" s="4" t="s">
        <v>160</v>
      </c>
      <c r="B52" s="275" t="s">
        <v>35</v>
      </c>
      <c r="C52" s="275"/>
      <c r="D52" s="99">
        <v>744.2</v>
      </c>
      <c r="E52" s="99">
        <v>8.02</v>
      </c>
      <c r="F52" s="99">
        <v>498.81</v>
      </c>
    </row>
    <row r="53" spans="1:6" s="93" customFormat="1" ht="16.5" customHeight="1">
      <c r="A53" s="5" t="s">
        <v>161</v>
      </c>
      <c r="B53" s="103" t="s">
        <v>36</v>
      </c>
      <c r="C53" s="110" t="s">
        <v>29</v>
      </c>
      <c r="D53" s="91">
        <f>SUM(D54:D55)</f>
        <v>6080.370000000001</v>
      </c>
      <c r="E53" s="91">
        <f>SUM(E54:E55)</f>
        <v>5414.33</v>
      </c>
      <c r="F53" s="91">
        <f>SUM(F54:F55)</f>
        <v>5858.360000000001</v>
      </c>
    </row>
    <row r="54" spans="1:6" s="93" customFormat="1" ht="16.5" customHeight="1">
      <c r="A54" s="3" t="s">
        <v>162</v>
      </c>
      <c r="B54" s="274" t="s">
        <v>34</v>
      </c>
      <c r="C54" s="274"/>
      <c r="D54" s="95">
        <v>5870.6</v>
      </c>
      <c r="E54" s="95">
        <v>5414.33</v>
      </c>
      <c r="F54" s="95">
        <v>5718.51</v>
      </c>
    </row>
    <row r="55" spans="1:6" s="93" customFormat="1" ht="16.5" customHeight="1">
      <c r="A55" s="4" t="s">
        <v>163</v>
      </c>
      <c r="B55" s="275" t="s">
        <v>35</v>
      </c>
      <c r="C55" s="275"/>
      <c r="D55" s="99">
        <v>209.77</v>
      </c>
      <c r="E55" s="99">
        <v>0</v>
      </c>
      <c r="F55" s="99">
        <v>139.85</v>
      </c>
    </row>
    <row r="56" spans="1:6" s="93" customFormat="1" ht="16.5" customHeight="1">
      <c r="A56" s="7" t="s">
        <v>164</v>
      </c>
      <c r="B56" s="203" t="s">
        <v>37</v>
      </c>
      <c r="C56" s="203"/>
      <c r="D56" s="109">
        <v>8717.83</v>
      </c>
      <c r="E56" s="109">
        <v>9671.14</v>
      </c>
      <c r="F56" s="109">
        <v>9035.6</v>
      </c>
    </row>
    <row r="57" spans="1:6" s="93" customFormat="1" ht="16.5" customHeight="1">
      <c r="A57" s="5" t="s">
        <v>165</v>
      </c>
      <c r="B57" s="103" t="s">
        <v>38</v>
      </c>
      <c r="C57" s="110" t="s">
        <v>29</v>
      </c>
      <c r="D57" s="91">
        <f>SUM(D58:D59)</f>
        <v>8273.1</v>
      </c>
      <c r="E57" s="91">
        <f>SUM(E58:E59)</f>
        <v>5798.69</v>
      </c>
      <c r="F57" s="91">
        <f>SUM(F58:F59)</f>
        <v>7448.3</v>
      </c>
    </row>
    <row r="58" spans="1:6" s="93" customFormat="1" ht="16.5" customHeight="1">
      <c r="A58" s="3" t="s">
        <v>166</v>
      </c>
      <c r="B58" s="277" t="s">
        <v>39</v>
      </c>
      <c r="C58" s="277"/>
      <c r="D58" s="95">
        <v>8149.31</v>
      </c>
      <c r="E58" s="95">
        <v>5798.69</v>
      </c>
      <c r="F58" s="95">
        <v>7365.77</v>
      </c>
    </row>
    <row r="59" spans="1:6" s="93" customFormat="1" ht="16.5" customHeight="1">
      <c r="A59" s="4" t="s">
        <v>167</v>
      </c>
      <c r="B59" s="278" t="s">
        <v>40</v>
      </c>
      <c r="C59" s="278"/>
      <c r="D59" s="99">
        <v>123.79</v>
      </c>
      <c r="E59" s="99">
        <v>0</v>
      </c>
      <c r="F59" s="99">
        <v>82.53</v>
      </c>
    </row>
    <row r="60" spans="1:6" s="93" customFormat="1" ht="16.5" customHeight="1">
      <c r="A60" s="7" t="s">
        <v>168</v>
      </c>
      <c r="B60" s="203" t="s">
        <v>41</v>
      </c>
      <c r="C60" s="203"/>
      <c r="D60" s="109">
        <v>1019.83</v>
      </c>
      <c r="E60" s="109">
        <v>959.22</v>
      </c>
      <c r="F60" s="109">
        <v>999.67</v>
      </c>
    </row>
    <row r="61" spans="1:6" s="93" customFormat="1" ht="16.5" customHeight="1">
      <c r="A61" s="7" t="s">
        <v>169</v>
      </c>
      <c r="B61" s="203" t="s">
        <v>42</v>
      </c>
      <c r="C61" s="203"/>
      <c r="D61" s="109">
        <v>1473.05</v>
      </c>
      <c r="E61" s="109">
        <v>97.97</v>
      </c>
      <c r="F61" s="109">
        <v>1014.69</v>
      </c>
    </row>
    <row r="62" spans="1:6" s="93" customFormat="1" ht="16.5" customHeight="1">
      <c r="A62" s="7">
        <v>8.2</v>
      </c>
      <c r="B62" s="203" t="s">
        <v>170</v>
      </c>
      <c r="C62" s="203"/>
      <c r="D62" s="109">
        <f>D63+D67+D68+D69+D70+D71</f>
        <v>29349.929999999997</v>
      </c>
      <c r="E62" s="109">
        <f>E63+E67+E68+E69+E70+E71</f>
        <v>37360.41</v>
      </c>
      <c r="F62" s="109">
        <f>F63+F67+F68+F69+F70+F71</f>
        <v>32020.089999999997</v>
      </c>
    </row>
    <row r="63" spans="1:6" s="93" customFormat="1" ht="16.5" customHeight="1">
      <c r="A63" s="5" t="s">
        <v>171</v>
      </c>
      <c r="B63" s="103" t="s">
        <v>32</v>
      </c>
      <c r="C63" s="110" t="s">
        <v>29</v>
      </c>
      <c r="D63" s="91">
        <f>SUM(D64:D66)</f>
        <v>15544.91</v>
      </c>
      <c r="E63" s="91">
        <f>SUM(E64:E66)</f>
        <v>19454.600000000002</v>
      </c>
      <c r="F63" s="91">
        <f>SUM(F64:F66)</f>
        <v>16848.14</v>
      </c>
    </row>
    <row r="64" spans="1:6" s="93" customFormat="1" ht="16.5" customHeight="1">
      <c r="A64" s="3" t="s">
        <v>172</v>
      </c>
      <c r="B64" s="274" t="s">
        <v>26</v>
      </c>
      <c r="C64" s="274"/>
      <c r="D64" s="95">
        <v>15347.65</v>
      </c>
      <c r="E64" s="95">
        <v>19237.06</v>
      </c>
      <c r="F64" s="95">
        <v>16644.12</v>
      </c>
    </row>
    <row r="65" spans="1:6" s="93" customFormat="1" ht="16.5" customHeight="1">
      <c r="A65" s="3" t="s">
        <v>173</v>
      </c>
      <c r="B65" s="274" t="s">
        <v>27</v>
      </c>
      <c r="C65" s="274"/>
      <c r="D65" s="95">
        <v>87.48</v>
      </c>
      <c r="E65" s="95">
        <v>0</v>
      </c>
      <c r="F65" s="95">
        <v>58.32</v>
      </c>
    </row>
    <row r="66" spans="1:6" s="93" customFormat="1" ht="16.5" customHeight="1">
      <c r="A66" s="4" t="s">
        <v>174</v>
      </c>
      <c r="B66" s="275" t="s">
        <v>28</v>
      </c>
      <c r="C66" s="275"/>
      <c r="D66" s="99">
        <v>109.78</v>
      </c>
      <c r="E66" s="99">
        <v>217.54</v>
      </c>
      <c r="F66" s="99">
        <v>145.7</v>
      </c>
    </row>
    <row r="67" spans="1:6" s="93" customFormat="1" ht="16.5" customHeight="1">
      <c r="A67" s="7" t="s">
        <v>175</v>
      </c>
      <c r="B67" s="203" t="s">
        <v>176</v>
      </c>
      <c r="C67" s="203"/>
      <c r="D67" s="109">
        <v>12620.05</v>
      </c>
      <c r="E67" s="109">
        <v>16504.34</v>
      </c>
      <c r="F67" s="109">
        <v>13914.81</v>
      </c>
    </row>
    <row r="68" spans="1:6" s="93" customFormat="1" ht="16.5" customHeight="1">
      <c r="A68" s="7" t="s">
        <v>177</v>
      </c>
      <c r="B68" s="203" t="s">
        <v>178</v>
      </c>
      <c r="C68" s="203"/>
      <c r="D68" s="109">
        <v>481.26</v>
      </c>
      <c r="E68" s="109">
        <v>539.47</v>
      </c>
      <c r="F68" s="109">
        <v>500.67</v>
      </c>
    </row>
    <row r="69" spans="1:6" s="93" customFormat="1" ht="16.5" customHeight="1">
      <c r="A69" s="7" t="s">
        <v>179</v>
      </c>
      <c r="B69" s="203" t="s">
        <v>180</v>
      </c>
      <c r="C69" s="203"/>
      <c r="D69" s="109">
        <v>302.76</v>
      </c>
      <c r="E69" s="109">
        <v>374.95</v>
      </c>
      <c r="F69" s="109">
        <v>326.82</v>
      </c>
    </row>
    <row r="70" spans="1:6" s="93" customFormat="1" ht="16.5" customHeight="1">
      <c r="A70" s="7" t="s">
        <v>181</v>
      </c>
      <c r="B70" s="203" t="s">
        <v>182</v>
      </c>
      <c r="C70" s="203"/>
      <c r="D70" s="109">
        <v>400.82</v>
      </c>
      <c r="E70" s="109">
        <v>487.05</v>
      </c>
      <c r="F70" s="109">
        <v>429.56</v>
      </c>
    </row>
    <row r="71" spans="1:6" s="93" customFormat="1" ht="16.5" customHeight="1">
      <c r="A71" s="7" t="s">
        <v>183</v>
      </c>
      <c r="B71" s="203" t="s">
        <v>184</v>
      </c>
      <c r="C71" s="203"/>
      <c r="D71" s="109">
        <v>0.13</v>
      </c>
      <c r="E71" s="109">
        <v>0</v>
      </c>
      <c r="F71" s="109">
        <v>0.09</v>
      </c>
    </row>
    <row r="72" spans="1:6" s="93" customFormat="1" ht="16.5" customHeight="1">
      <c r="A72" s="7" t="s">
        <v>185</v>
      </c>
      <c r="B72" s="203" t="s">
        <v>43</v>
      </c>
      <c r="C72" s="203"/>
      <c r="D72" s="109">
        <v>2395.49</v>
      </c>
      <c r="E72" s="109">
        <v>2567.49</v>
      </c>
      <c r="F72" s="109">
        <v>2452.82</v>
      </c>
    </row>
    <row r="73" spans="1:6" s="93" customFormat="1" ht="16.5" customHeight="1">
      <c r="A73" s="5">
        <v>9</v>
      </c>
      <c r="B73" s="266" t="s">
        <v>44</v>
      </c>
      <c r="C73" s="266"/>
      <c r="D73" s="91">
        <f>SUM(D74:D78)</f>
        <v>21258.100000000002</v>
      </c>
      <c r="E73" s="91">
        <f>SUM(E74:E78)</f>
        <v>30164.17</v>
      </c>
      <c r="F73" s="91">
        <f>SUM(F74:F78)</f>
        <v>24226.79</v>
      </c>
    </row>
    <row r="74" spans="1:6" s="93" customFormat="1" ht="16.5" customHeight="1">
      <c r="A74" s="3">
        <v>9.1</v>
      </c>
      <c r="B74" s="279" t="s">
        <v>45</v>
      </c>
      <c r="C74" s="279"/>
      <c r="D74" s="95">
        <v>13408.78</v>
      </c>
      <c r="E74" s="95">
        <v>20968.5</v>
      </c>
      <c r="F74" s="95">
        <v>15928.68</v>
      </c>
    </row>
    <row r="75" spans="1:6" s="93" customFormat="1" ht="16.5" customHeight="1">
      <c r="A75" s="3">
        <v>9.2</v>
      </c>
      <c r="B75" s="279" t="s">
        <v>46</v>
      </c>
      <c r="C75" s="279"/>
      <c r="D75" s="95">
        <v>2613.62</v>
      </c>
      <c r="E75" s="95">
        <v>3277.25</v>
      </c>
      <c r="F75" s="95">
        <v>2834.83</v>
      </c>
    </row>
    <row r="76" spans="1:6" s="93" customFormat="1" ht="16.5" customHeight="1">
      <c r="A76" s="3">
        <v>9.3</v>
      </c>
      <c r="B76" s="279" t="s">
        <v>47</v>
      </c>
      <c r="C76" s="279"/>
      <c r="D76" s="95">
        <v>8.4</v>
      </c>
      <c r="E76" s="95">
        <v>5.24</v>
      </c>
      <c r="F76" s="95">
        <v>7.35</v>
      </c>
    </row>
    <row r="77" spans="1:6" s="93" customFormat="1" ht="16.5" customHeight="1">
      <c r="A77" s="3">
        <v>9.4</v>
      </c>
      <c r="B77" s="279" t="s">
        <v>48</v>
      </c>
      <c r="C77" s="279"/>
      <c r="D77" s="95">
        <v>1086.28</v>
      </c>
      <c r="E77" s="95">
        <v>1433.53</v>
      </c>
      <c r="F77" s="95">
        <v>1202.03</v>
      </c>
    </row>
    <row r="78" spans="1:6" s="93" customFormat="1" ht="16.5" customHeight="1">
      <c r="A78" s="3">
        <v>9.5</v>
      </c>
      <c r="B78" s="280" t="s">
        <v>49</v>
      </c>
      <c r="C78" s="280"/>
      <c r="D78" s="99">
        <v>4141.02</v>
      </c>
      <c r="E78" s="99">
        <v>4479.65</v>
      </c>
      <c r="F78" s="99">
        <v>4253.9</v>
      </c>
    </row>
    <row r="79" spans="1:6" s="112" customFormat="1" ht="16.5" customHeight="1">
      <c r="A79" s="8">
        <v>10</v>
      </c>
      <c r="B79" s="203" t="s">
        <v>186</v>
      </c>
      <c r="C79" s="203"/>
      <c r="D79" s="111">
        <f>D73+D44</f>
        <v>98206.98000000001</v>
      </c>
      <c r="E79" s="111">
        <f>E73+E44</f>
        <v>112416.70000000001</v>
      </c>
      <c r="F79" s="111">
        <f>F73+F44</f>
        <v>102943.6</v>
      </c>
    </row>
  </sheetData>
  <sheetProtection/>
  <mergeCells count="59">
    <mergeCell ref="B79:C79"/>
    <mergeCell ref="B72:C72"/>
    <mergeCell ref="B68:C68"/>
    <mergeCell ref="B69:C69"/>
    <mergeCell ref="B70:C70"/>
    <mergeCell ref="B71:C71"/>
    <mergeCell ref="B64:C64"/>
    <mergeCell ref="B65:C65"/>
    <mergeCell ref="B77:C77"/>
    <mergeCell ref="B78:C78"/>
    <mergeCell ref="B66:C66"/>
    <mergeCell ref="B67:C67"/>
    <mergeCell ref="B73:C73"/>
    <mergeCell ref="B74:C74"/>
    <mergeCell ref="B75:C75"/>
    <mergeCell ref="B76:C76"/>
    <mergeCell ref="B55:C55"/>
    <mergeCell ref="B56:C56"/>
    <mergeCell ref="B62:C62"/>
    <mergeCell ref="B60:C60"/>
    <mergeCell ref="B61:C61"/>
    <mergeCell ref="B58:C58"/>
    <mergeCell ref="B59:C59"/>
    <mergeCell ref="B40:C40"/>
    <mergeCell ref="B41:C41"/>
    <mergeCell ref="B42:C42"/>
    <mergeCell ref="B51:C51"/>
    <mergeCell ref="B52:C52"/>
    <mergeCell ref="B54:C54"/>
    <mergeCell ref="B25:C25"/>
    <mergeCell ref="B26:C26"/>
    <mergeCell ref="B27:C27"/>
    <mergeCell ref="B38:C38"/>
    <mergeCell ref="B48:C48"/>
    <mergeCell ref="B49:C49"/>
    <mergeCell ref="B44:C44"/>
    <mergeCell ref="B45:C45"/>
    <mergeCell ref="B47:C47"/>
    <mergeCell ref="B39:C39"/>
    <mergeCell ref="B4:C5"/>
    <mergeCell ref="B35:C35"/>
    <mergeCell ref="B36:C36"/>
    <mergeCell ref="B37:C37"/>
    <mergeCell ref="B32:C32"/>
    <mergeCell ref="B33:C33"/>
    <mergeCell ref="B28:C28"/>
    <mergeCell ref="B30:C30"/>
    <mergeCell ref="B31:C31"/>
    <mergeCell ref="B24:C24"/>
    <mergeCell ref="A2:E2"/>
    <mergeCell ref="A4:A5"/>
    <mergeCell ref="D4:F4"/>
    <mergeCell ref="B34:C34"/>
    <mergeCell ref="B23:C23"/>
    <mergeCell ref="B29:C29"/>
    <mergeCell ref="B6:B7"/>
    <mergeCell ref="B13:B14"/>
    <mergeCell ref="B21:C21"/>
    <mergeCell ref="B22:C22"/>
  </mergeCells>
  <printOptions/>
  <pageMargins left="0.41" right="0.22" top="0.66" bottom="0.52" header="0.47" footer="0.27"/>
  <pageSetup horizontalDpi="600" verticalDpi="600" orientation="portrait" paperSize="9" scale="99" r:id="rId1"/>
  <headerFooter alignWithMargins="0">
    <oddFooter>&amp;L &amp;C&amp;P</oddFooter>
  </headerFooter>
  <rowBreaks count="1" manualBreakCount="1"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75" zoomScaleNormal="80" zoomScaleSheetLayoutView="75" zoomScalePageLayoutView="0" workbookViewId="0" topLeftCell="A10">
      <selection activeCell="B12" sqref="B12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3.140625" style="10" customWidth="1"/>
    <col min="6" max="6" width="14.140625" style="11" customWidth="1"/>
    <col min="7" max="7" width="14.28125" style="11" customWidth="1"/>
    <col min="8" max="8" width="12.421875" style="11" customWidth="1"/>
    <col min="9" max="10" width="14.421875" style="11" customWidth="1"/>
    <col min="11" max="11" width="14.140625" style="11" customWidth="1"/>
    <col min="12" max="12" width="12.00390625" style="11" customWidth="1"/>
    <col min="13" max="13" width="14.421875" style="11" customWidth="1"/>
    <col min="14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72</v>
      </c>
      <c r="C3" s="45" t="s">
        <v>187</v>
      </c>
      <c r="D3" s="9"/>
      <c r="E3" s="9"/>
    </row>
    <row r="4" spans="1:13" s="12" customFormat="1" ht="30">
      <c r="A4" s="2" t="s">
        <v>10</v>
      </c>
      <c r="B4" s="215" t="s">
        <v>54</v>
      </c>
      <c r="C4" s="215"/>
      <c r="D4" s="2" t="s">
        <v>98</v>
      </c>
      <c r="E4" s="2" t="s">
        <v>93</v>
      </c>
      <c r="F4" s="2" t="s">
        <v>94</v>
      </c>
      <c r="G4" s="2" t="s">
        <v>88</v>
      </c>
      <c r="H4" s="2" t="s">
        <v>102</v>
      </c>
      <c r="I4" s="2" t="s">
        <v>101</v>
      </c>
      <c r="J4" s="2" t="s">
        <v>1</v>
      </c>
      <c r="K4" s="2" t="s">
        <v>97</v>
      </c>
      <c r="L4" s="2" t="s">
        <v>57</v>
      </c>
      <c r="M4" s="2" t="s">
        <v>100</v>
      </c>
    </row>
    <row r="5" spans="1:13" ht="15" customHeight="1">
      <c r="A5" s="26" t="s">
        <v>11</v>
      </c>
      <c r="B5" s="16" t="s">
        <v>50</v>
      </c>
      <c r="C5" s="17" t="s">
        <v>2</v>
      </c>
      <c r="D5" s="121">
        <v>23479.42</v>
      </c>
      <c r="E5" s="121">
        <v>23346.87</v>
      </c>
      <c r="F5" s="121">
        <v>18622.18</v>
      </c>
      <c r="G5" s="157">
        <v>13964.9</v>
      </c>
      <c r="H5" s="121">
        <v>13864.9</v>
      </c>
      <c r="I5" s="121">
        <v>20863.51</v>
      </c>
      <c r="J5" s="28">
        <v>12930.26</v>
      </c>
      <c r="K5" s="121">
        <v>23674.99</v>
      </c>
      <c r="L5" s="121">
        <v>9604.91</v>
      </c>
      <c r="M5" s="157">
        <v>21156.14</v>
      </c>
    </row>
    <row r="6" spans="1:13" ht="15.75">
      <c r="A6" s="3">
        <v>1.2</v>
      </c>
      <c r="B6" s="16"/>
      <c r="C6" s="17" t="s">
        <v>3</v>
      </c>
      <c r="D6" s="121">
        <v>24246.98</v>
      </c>
      <c r="E6" s="121">
        <v>23361.21</v>
      </c>
      <c r="F6" s="121">
        <v>18622.18</v>
      </c>
      <c r="G6" s="121">
        <v>13964.9</v>
      </c>
      <c r="H6" s="121">
        <f>H5</f>
        <v>13864.9</v>
      </c>
      <c r="I6" s="121">
        <v>20934.26</v>
      </c>
      <c r="J6" s="28">
        <v>13109.76</v>
      </c>
      <c r="K6" s="121">
        <v>24650.71</v>
      </c>
      <c r="L6" s="121">
        <f>L5</f>
        <v>9604.91</v>
      </c>
      <c r="M6" s="121">
        <v>21156.14</v>
      </c>
    </row>
    <row r="7" spans="1:13" ht="15.75">
      <c r="A7" s="3">
        <v>1.3</v>
      </c>
      <c r="B7" s="18"/>
      <c r="C7" s="17" t="s">
        <v>4</v>
      </c>
      <c r="D7" s="121">
        <v>25481.63</v>
      </c>
      <c r="E7" s="121">
        <v>26470.58</v>
      </c>
      <c r="F7" s="121">
        <v>20751.53</v>
      </c>
      <c r="G7" s="121">
        <v>14798.58</v>
      </c>
      <c r="H7" s="121">
        <v>15572.59</v>
      </c>
      <c r="I7" s="121">
        <v>24359.42</v>
      </c>
      <c r="J7" s="28">
        <v>13820.81</v>
      </c>
      <c r="K7" s="121">
        <v>25703.04</v>
      </c>
      <c r="L7" s="121">
        <v>11730.05</v>
      </c>
      <c r="M7" s="121">
        <v>23021.57</v>
      </c>
    </row>
    <row r="8" spans="1:13" ht="15.75">
      <c r="A8" s="3">
        <v>1.4</v>
      </c>
      <c r="B8" s="18"/>
      <c r="C8" s="17" t="s">
        <v>5</v>
      </c>
      <c r="D8" s="121">
        <v>39862.93</v>
      </c>
      <c r="E8" s="121">
        <v>35815.55</v>
      </c>
      <c r="F8" s="121">
        <v>32721.39</v>
      </c>
      <c r="G8" s="121">
        <v>20261.67</v>
      </c>
      <c r="H8" s="121">
        <v>25586.92</v>
      </c>
      <c r="I8" s="121">
        <v>30339.65</v>
      </c>
      <c r="J8" s="28">
        <v>21049.87</v>
      </c>
      <c r="K8" s="121">
        <v>46432.44</v>
      </c>
      <c r="L8" s="121">
        <v>18330.15</v>
      </c>
      <c r="M8" s="121">
        <v>29172.39</v>
      </c>
    </row>
    <row r="9" spans="1:13" ht="15.75">
      <c r="A9" s="3">
        <v>1.5</v>
      </c>
      <c r="B9" s="18"/>
      <c r="C9" s="17" t="s">
        <v>6</v>
      </c>
      <c r="D9" s="121">
        <v>30375.41</v>
      </c>
      <c r="E9" s="121">
        <v>32725.46</v>
      </c>
      <c r="F9" s="121">
        <v>32048.32</v>
      </c>
      <c r="G9" s="121">
        <v>16776.36</v>
      </c>
      <c r="H9" s="121">
        <v>18734.96</v>
      </c>
      <c r="I9" s="121">
        <v>27136.6</v>
      </c>
      <c r="J9" s="28">
        <v>18529.8</v>
      </c>
      <c r="K9" s="121">
        <v>30099.43</v>
      </c>
      <c r="L9" s="121">
        <v>18775.06</v>
      </c>
      <c r="M9" s="121">
        <v>35994.39</v>
      </c>
    </row>
    <row r="10" spans="1:13" ht="15.75">
      <c r="A10" s="3">
        <v>1.6</v>
      </c>
      <c r="B10" s="18"/>
      <c r="C10" s="17" t="s">
        <v>7</v>
      </c>
      <c r="D10" s="121">
        <v>44756.72</v>
      </c>
      <c r="E10" s="144">
        <v>42070.44</v>
      </c>
      <c r="F10" s="144">
        <v>44018.18</v>
      </c>
      <c r="G10" s="144">
        <v>22239.46</v>
      </c>
      <c r="H10" s="121">
        <v>28749.29</v>
      </c>
      <c r="I10" s="144">
        <v>33116.82</v>
      </c>
      <c r="J10" s="29">
        <v>25758.86</v>
      </c>
      <c r="K10" s="144">
        <v>50828.83</v>
      </c>
      <c r="L10" s="121">
        <v>25375.16</v>
      </c>
      <c r="M10" s="144">
        <v>42145.21</v>
      </c>
    </row>
    <row r="11" spans="1:13" ht="15.75">
      <c r="A11" s="4">
        <v>1.7</v>
      </c>
      <c r="B11" s="19"/>
      <c r="C11" s="20" t="s">
        <v>12</v>
      </c>
      <c r="D11" s="122">
        <v>44756.72</v>
      </c>
      <c r="E11" s="145">
        <v>42106.84</v>
      </c>
      <c r="F11" s="149">
        <v>44018.18</v>
      </c>
      <c r="G11" s="145">
        <v>22239.46</v>
      </c>
      <c r="H11" s="122">
        <v>29570.49</v>
      </c>
      <c r="I11" s="149">
        <v>33116.82</v>
      </c>
      <c r="J11" s="152">
        <v>27313.84</v>
      </c>
      <c r="K11" s="149">
        <v>50828.83</v>
      </c>
      <c r="L11" s="122">
        <f>L10</f>
        <v>25375.16</v>
      </c>
      <c r="M11" s="145">
        <v>42145.21</v>
      </c>
    </row>
    <row r="12" spans="1:13" ht="15.75">
      <c r="A12" s="5">
        <v>2.1</v>
      </c>
      <c r="B12" s="14" t="s">
        <v>51</v>
      </c>
      <c r="C12" s="15" t="s">
        <v>2</v>
      </c>
      <c r="D12" s="123">
        <v>1313.74</v>
      </c>
      <c r="E12" s="123">
        <v>1235.9</v>
      </c>
      <c r="F12" s="123">
        <v>898.06</v>
      </c>
      <c r="G12" s="123">
        <v>1423.84</v>
      </c>
      <c r="H12" s="123">
        <v>823</v>
      </c>
      <c r="I12" s="123">
        <v>1603.52</v>
      </c>
      <c r="J12" s="30">
        <v>1244.58</v>
      </c>
      <c r="K12" s="123">
        <v>931.59</v>
      </c>
      <c r="L12" s="123">
        <v>754.01</v>
      </c>
      <c r="M12" s="123">
        <v>994.38</v>
      </c>
    </row>
    <row r="13" spans="1:13" ht="15" customHeight="1">
      <c r="A13" s="3">
        <v>2.2</v>
      </c>
      <c r="B13" s="16"/>
      <c r="C13" s="17" t="s">
        <v>3</v>
      </c>
      <c r="D13" s="124">
        <v>1361.13</v>
      </c>
      <c r="E13" s="124">
        <v>1236.65</v>
      </c>
      <c r="F13" s="124">
        <v>898.06</v>
      </c>
      <c r="G13" s="124">
        <v>1423.84</v>
      </c>
      <c r="H13" s="124">
        <f>H12</f>
        <v>823</v>
      </c>
      <c r="I13" s="124">
        <v>1609.22</v>
      </c>
      <c r="J13" s="31">
        <v>1255.12</v>
      </c>
      <c r="K13" s="124">
        <v>969.86</v>
      </c>
      <c r="L13" s="124">
        <f>L12</f>
        <v>754.01</v>
      </c>
      <c r="M13" s="124">
        <v>994.38</v>
      </c>
    </row>
    <row r="14" spans="1:13" ht="15.75">
      <c r="A14" s="3">
        <v>2.3</v>
      </c>
      <c r="B14" s="43"/>
      <c r="C14" s="17" t="s">
        <v>4</v>
      </c>
      <c r="D14" s="124">
        <v>1429.8</v>
      </c>
      <c r="E14" s="124">
        <v>1369.26</v>
      </c>
      <c r="F14" s="124">
        <v>1000.81</v>
      </c>
      <c r="G14" s="124">
        <v>1509.15</v>
      </c>
      <c r="H14" s="124">
        <v>927.22</v>
      </c>
      <c r="I14" s="124">
        <v>1872.92</v>
      </c>
      <c r="J14" s="31">
        <v>1332.78</v>
      </c>
      <c r="K14" s="124">
        <v>1011.45</v>
      </c>
      <c r="L14" s="124">
        <v>961.89</v>
      </c>
      <c r="M14" s="124">
        <v>1082.62</v>
      </c>
    </row>
    <row r="15" spans="1:13" ht="15.75">
      <c r="A15" s="3">
        <v>2.4</v>
      </c>
      <c r="B15" s="44"/>
      <c r="C15" s="17" t="s">
        <v>5</v>
      </c>
      <c r="D15" s="124">
        <v>2235.07</v>
      </c>
      <c r="E15" s="124">
        <v>1840.85</v>
      </c>
      <c r="F15" s="124">
        <v>1579.91</v>
      </c>
      <c r="G15" s="124">
        <v>2040.22</v>
      </c>
      <c r="H15" s="124">
        <v>1519.51</v>
      </c>
      <c r="I15" s="124">
        <v>2328.57</v>
      </c>
      <c r="J15" s="31">
        <v>1999.87</v>
      </c>
      <c r="K15" s="124">
        <v>1827.28</v>
      </c>
      <c r="L15" s="124">
        <v>1420.55</v>
      </c>
      <c r="M15" s="124">
        <v>1364.58</v>
      </c>
    </row>
    <row r="16" spans="1:13" ht="15.75">
      <c r="A16" s="3">
        <v>2.5</v>
      </c>
      <c r="B16" s="44"/>
      <c r="C16" s="17" t="s">
        <v>6</v>
      </c>
      <c r="D16" s="124">
        <v>1704.73</v>
      </c>
      <c r="E16" s="124">
        <v>1707.66</v>
      </c>
      <c r="F16" s="124">
        <v>1548.25</v>
      </c>
      <c r="G16" s="124">
        <v>1702.19</v>
      </c>
      <c r="H16" s="124">
        <v>1116.02</v>
      </c>
      <c r="I16" s="124">
        <v>2083.82</v>
      </c>
      <c r="J16" s="31">
        <v>1766.56</v>
      </c>
      <c r="K16" s="124">
        <v>1187.93</v>
      </c>
      <c r="L16" s="124">
        <v>1457.08</v>
      </c>
      <c r="M16" s="124">
        <v>1733.41</v>
      </c>
    </row>
    <row r="17" spans="1:13" ht="15.75">
      <c r="A17" s="3">
        <v>2.6</v>
      </c>
      <c r="B17" s="44"/>
      <c r="C17" s="17" t="s">
        <v>7</v>
      </c>
      <c r="D17" s="124">
        <v>2509.99</v>
      </c>
      <c r="E17" s="146">
        <v>2179.26</v>
      </c>
      <c r="F17" s="146">
        <v>2127.35</v>
      </c>
      <c r="G17" s="146">
        <v>2233.26</v>
      </c>
      <c r="H17" s="124">
        <v>1708.32</v>
      </c>
      <c r="I17" s="146">
        <v>2539.47</v>
      </c>
      <c r="J17" s="32">
        <v>2433.65</v>
      </c>
      <c r="K17" s="146">
        <v>2003.76</v>
      </c>
      <c r="L17" s="124">
        <v>1915.73</v>
      </c>
      <c r="M17" s="146">
        <v>2015.38</v>
      </c>
    </row>
    <row r="18" spans="1:13" ht="15.75">
      <c r="A18" s="3">
        <v>2.7</v>
      </c>
      <c r="B18" s="18"/>
      <c r="C18" s="21" t="s">
        <v>12</v>
      </c>
      <c r="D18" s="125">
        <v>2509.99</v>
      </c>
      <c r="E18" s="146">
        <v>2181.51</v>
      </c>
      <c r="F18" s="150">
        <v>2127.35</v>
      </c>
      <c r="G18" s="146">
        <v>2233.26</v>
      </c>
      <c r="H18" s="125">
        <v>1757.63</v>
      </c>
      <c r="I18" s="150">
        <v>2539.47</v>
      </c>
      <c r="J18" s="153">
        <v>2581.4</v>
      </c>
      <c r="K18" s="150">
        <v>2003.76</v>
      </c>
      <c r="L18" s="125">
        <f>L17</f>
        <v>1915.73</v>
      </c>
      <c r="M18" s="146">
        <v>2015.38</v>
      </c>
    </row>
    <row r="19" spans="1:13" ht="15.75">
      <c r="A19" s="4">
        <v>2.8</v>
      </c>
      <c r="B19" s="22"/>
      <c r="C19" s="23" t="s">
        <v>8</v>
      </c>
      <c r="D19" s="126">
        <v>2760.99</v>
      </c>
      <c r="E19" s="147">
        <v>2399.66</v>
      </c>
      <c r="F19" s="151">
        <v>2340.09</v>
      </c>
      <c r="G19" s="147">
        <v>2456.59</v>
      </c>
      <c r="H19" s="126">
        <v>1933.39</v>
      </c>
      <c r="I19" s="151">
        <v>2793.42</v>
      </c>
      <c r="J19" s="154">
        <v>2839.54</v>
      </c>
      <c r="K19" s="151">
        <v>2204.14</v>
      </c>
      <c r="L19" s="126">
        <v>2107.3</v>
      </c>
      <c r="M19" s="147">
        <v>2216.92</v>
      </c>
    </row>
    <row r="20" spans="1:13" ht="15.75">
      <c r="A20" s="7">
        <v>3</v>
      </c>
      <c r="B20" s="201" t="s">
        <v>13</v>
      </c>
      <c r="C20" s="201"/>
      <c r="D20" s="127">
        <v>48429.6</v>
      </c>
      <c r="E20" s="127">
        <v>55496.62</v>
      </c>
      <c r="F20" s="127">
        <v>59533.6</v>
      </c>
      <c r="G20" s="127">
        <v>24608.82</v>
      </c>
      <c r="H20" s="127">
        <v>38255</v>
      </c>
      <c r="I20" s="127">
        <v>34649.45</v>
      </c>
      <c r="J20" s="33">
        <v>28890.54</v>
      </c>
      <c r="K20" s="127">
        <v>67526.08</v>
      </c>
      <c r="L20" s="127">
        <v>38273.9</v>
      </c>
      <c r="M20" s="127">
        <v>47136.21</v>
      </c>
    </row>
    <row r="21" spans="1:13" ht="15.75">
      <c r="A21" s="7">
        <v>4</v>
      </c>
      <c r="B21" s="201" t="s">
        <v>14</v>
      </c>
      <c r="C21" s="214"/>
      <c r="D21" s="127">
        <v>2.34</v>
      </c>
      <c r="E21" s="127">
        <v>709.41</v>
      </c>
      <c r="F21" s="127">
        <v>2349.78</v>
      </c>
      <c r="G21" s="127">
        <v>822.41</v>
      </c>
      <c r="H21" s="127">
        <v>1803.32</v>
      </c>
      <c r="I21" s="127">
        <v>957.96</v>
      </c>
      <c r="J21" s="33">
        <v>989.61</v>
      </c>
      <c r="K21" s="127">
        <v>2706.79</v>
      </c>
      <c r="L21" s="127">
        <v>1318.77</v>
      </c>
      <c r="M21" s="127">
        <v>653.33</v>
      </c>
    </row>
    <row r="22" spans="1:13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128"/>
      <c r="I22" s="128"/>
      <c r="J22" s="34"/>
      <c r="K22" s="128"/>
      <c r="L22" s="128"/>
      <c r="M22" s="128"/>
    </row>
    <row r="23" spans="1:13" ht="15.75">
      <c r="A23" s="3">
        <v>5.1</v>
      </c>
      <c r="B23" s="208" t="s">
        <v>16</v>
      </c>
      <c r="C23" s="209"/>
      <c r="D23" s="124">
        <v>1.66</v>
      </c>
      <c r="E23" s="124">
        <v>1.56</v>
      </c>
      <c r="F23" s="124">
        <v>2.62</v>
      </c>
      <c r="G23" s="124">
        <v>3.37</v>
      </c>
      <c r="H23" s="124">
        <v>1.24</v>
      </c>
      <c r="I23" s="124">
        <v>1.47</v>
      </c>
      <c r="J23" s="31">
        <v>1.3</v>
      </c>
      <c r="K23" s="124">
        <v>2.81</v>
      </c>
      <c r="L23" s="124">
        <v>14.73</v>
      </c>
      <c r="M23" s="124">
        <v>1.7</v>
      </c>
    </row>
    <row r="24" spans="1:13" ht="15.75">
      <c r="A24" s="3">
        <v>5.2</v>
      </c>
      <c r="B24" s="208" t="s">
        <v>17</v>
      </c>
      <c r="C24" s="209"/>
      <c r="D24" s="124">
        <v>240.28</v>
      </c>
      <c r="E24" s="124">
        <v>177.44</v>
      </c>
      <c r="F24" s="124">
        <v>127.47</v>
      </c>
      <c r="G24" s="124">
        <v>130.94</v>
      </c>
      <c r="H24" s="124">
        <v>102.09</v>
      </c>
      <c r="I24" s="124">
        <v>135.19</v>
      </c>
      <c r="J24" s="31">
        <v>193.96</v>
      </c>
      <c r="K24" s="124">
        <v>185.07</v>
      </c>
      <c r="L24" s="124">
        <v>141.76</v>
      </c>
      <c r="M24" s="124">
        <v>308.46</v>
      </c>
    </row>
    <row r="25" spans="1:13" ht="15.75">
      <c r="A25" s="3">
        <v>5.3</v>
      </c>
      <c r="B25" s="208" t="s">
        <v>18</v>
      </c>
      <c r="C25" s="209"/>
      <c r="D25" s="124">
        <v>16.18</v>
      </c>
      <c r="E25" s="124">
        <v>41.42</v>
      </c>
      <c r="F25" s="124">
        <v>0.21</v>
      </c>
      <c r="G25" s="124">
        <v>19</v>
      </c>
      <c r="H25" s="124">
        <v>8.72</v>
      </c>
      <c r="I25" s="124">
        <v>19.88</v>
      </c>
      <c r="J25" s="31">
        <v>16.79</v>
      </c>
      <c r="K25" s="124">
        <v>8.76</v>
      </c>
      <c r="L25" s="124">
        <v>4.58</v>
      </c>
      <c r="M25" s="124">
        <v>45.99</v>
      </c>
    </row>
    <row r="26" spans="1:13" ht="15.75">
      <c r="A26" s="3">
        <v>5.4</v>
      </c>
      <c r="B26" s="208" t="s">
        <v>19</v>
      </c>
      <c r="C26" s="209"/>
      <c r="D26" s="124">
        <v>841.98</v>
      </c>
      <c r="E26" s="124">
        <v>1267.37</v>
      </c>
      <c r="F26" s="124">
        <v>791.66</v>
      </c>
      <c r="G26" s="124">
        <v>676.02</v>
      </c>
      <c r="H26" s="124">
        <v>563.4</v>
      </c>
      <c r="I26" s="124">
        <v>833.6</v>
      </c>
      <c r="J26" s="31">
        <v>1327.32</v>
      </c>
      <c r="K26" s="124">
        <v>717.78</v>
      </c>
      <c r="L26" s="124">
        <v>559.86</v>
      </c>
      <c r="M26" s="124">
        <v>1195.39</v>
      </c>
    </row>
    <row r="27" spans="1:13" ht="15.75">
      <c r="A27" s="4">
        <v>5.5</v>
      </c>
      <c r="B27" s="204" t="s">
        <v>20</v>
      </c>
      <c r="C27" s="205"/>
      <c r="D27" s="129">
        <v>58.33</v>
      </c>
      <c r="E27" s="129">
        <v>43.46</v>
      </c>
      <c r="F27" s="129">
        <v>20.74</v>
      </c>
      <c r="G27" s="158">
        <v>71.57</v>
      </c>
      <c r="H27" s="129">
        <v>76.38</v>
      </c>
      <c r="I27" s="129">
        <v>113.25</v>
      </c>
      <c r="J27" s="35">
        <v>145.46</v>
      </c>
      <c r="K27" s="129">
        <v>2.69</v>
      </c>
      <c r="L27" s="129">
        <v>0.29</v>
      </c>
      <c r="M27" s="158">
        <v>0.13</v>
      </c>
    </row>
    <row r="28" spans="1:13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123"/>
      <c r="I28" s="123"/>
      <c r="J28" s="30"/>
      <c r="K28" s="123"/>
      <c r="L28" s="123"/>
      <c r="M28" s="123"/>
    </row>
    <row r="29" spans="1:13" ht="15.75">
      <c r="A29" s="3">
        <v>6.1</v>
      </c>
      <c r="B29" s="208" t="s">
        <v>16</v>
      </c>
      <c r="C29" s="209"/>
      <c r="D29" s="124">
        <v>1730.86</v>
      </c>
      <c r="E29" s="124">
        <v>1431.74</v>
      </c>
      <c r="F29" s="124">
        <v>1274.69</v>
      </c>
      <c r="G29" s="124">
        <v>724.1</v>
      </c>
      <c r="H29" s="124">
        <v>1656.88</v>
      </c>
      <c r="I29" s="124">
        <v>1509.57</v>
      </c>
      <c r="J29" s="31">
        <v>1028.16</v>
      </c>
      <c r="K29" s="124">
        <v>1303.32</v>
      </c>
      <c r="L29" s="124">
        <v>76.44</v>
      </c>
      <c r="M29" s="124">
        <v>1445.42</v>
      </c>
    </row>
    <row r="30" spans="1:13" ht="15.75">
      <c r="A30" s="3">
        <v>6.2</v>
      </c>
      <c r="B30" s="208" t="s">
        <v>17</v>
      </c>
      <c r="C30" s="209"/>
      <c r="D30" s="124">
        <v>13.19</v>
      </c>
      <c r="E30" s="124">
        <v>13.58</v>
      </c>
      <c r="F30" s="124">
        <v>12.65</v>
      </c>
      <c r="G30" s="124">
        <v>14.79</v>
      </c>
      <c r="H30" s="124">
        <v>13.73</v>
      </c>
      <c r="I30" s="124">
        <v>14.99</v>
      </c>
      <c r="J30" s="31">
        <v>14.1</v>
      </c>
      <c r="K30" s="124">
        <v>12.69</v>
      </c>
      <c r="L30" s="124">
        <v>14.33</v>
      </c>
      <c r="M30" s="124">
        <v>14.21</v>
      </c>
    </row>
    <row r="31" spans="1:13" ht="15.75">
      <c r="A31" s="3">
        <v>6.3</v>
      </c>
      <c r="B31" s="208" t="s">
        <v>18</v>
      </c>
      <c r="C31" s="209"/>
      <c r="D31" s="124">
        <v>38.16</v>
      </c>
      <c r="E31" s="124">
        <v>32.45</v>
      </c>
      <c r="F31" s="124">
        <v>50</v>
      </c>
      <c r="G31" s="124">
        <v>42.78</v>
      </c>
      <c r="H31" s="124">
        <v>79.02</v>
      </c>
      <c r="I31" s="124">
        <v>62.28</v>
      </c>
      <c r="J31" s="31">
        <v>38.84</v>
      </c>
      <c r="K31" s="124">
        <v>7.92</v>
      </c>
      <c r="L31" s="124">
        <v>69.16</v>
      </c>
      <c r="M31" s="124">
        <v>51.91</v>
      </c>
    </row>
    <row r="32" spans="1:13" ht="15.75">
      <c r="A32" s="3">
        <v>6.4</v>
      </c>
      <c r="B32" s="208" t="s">
        <v>22</v>
      </c>
      <c r="C32" s="209"/>
      <c r="D32" s="124">
        <v>17.43</v>
      </c>
      <c r="E32" s="124">
        <v>10.53</v>
      </c>
      <c r="F32" s="124">
        <v>21.23</v>
      </c>
      <c r="G32" s="124">
        <v>9.45</v>
      </c>
      <c r="H32" s="124">
        <v>12.65</v>
      </c>
      <c r="I32" s="124">
        <v>8.91</v>
      </c>
      <c r="J32" s="31">
        <v>7.58</v>
      </c>
      <c r="K32" s="124">
        <v>18.53</v>
      </c>
      <c r="L32" s="124">
        <v>15.81</v>
      </c>
      <c r="M32" s="124">
        <v>15.23</v>
      </c>
    </row>
    <row r="33" spans="1:13" ht="15.75">
      <c r="A33" s="3">
        <v>6.5</v>
      </c>
      <c r="B33" s="208" t="s">
        <v>20</v>
      </c>
      <c r="C33" s="209"/>
      <c r="D33" s="124">
        <v>36.81</v>
      </c>
      <c r="E33" s="124">
        <v>48.98</v>
      </c>
      <c r="F33" s="124">
        <v>48.07</v>
      </c>
      <c r="G33" s="124">
        <v>24.13</v>
      </c>
      <c r="H33" s="124">
        <v>32.97</v>
      </c>
      <c r="I33" s="124">
        <v>56.54</v>
      </c>
      <c r="J33" s="31">
        <v>12.13</v>
      </c>
      <c r="K33" s="124">
        <v>51.85</v>
      </c>
      <c r="L33" s="124">
        <v>27.16</v>
      </c>
      <c r="M33" s="124">
        <v>40</v>
      </c>
    </row>
    <row r="34" spans="1:13" ht="15.75">
      <c r="A34" s="7">
        <v>7</v>
      </c>
      <c r="B34" s="212" t="s">
        <v>52</v>
      </c>
      <c r="C34" s="213"/>
      <c r="D34" s="127">
        <v>2756.95</v>
      </c>
      <c r="E34" s="127">
        <v>2797.52</v>
      </c>
      <c r="F34" s="127">
        <v>2917.95</v>
      </c>
      <c r="G34" s="127">
        <v>2403.32</v>
      </c>
      <c r="H34" s="127">
        <v>2430.93</v>
      </c>
      <c r="I34" s="127">
        <v>2714.45</v>
      </c>
      <c r="J34" s="33">
        <v>2727.04</v>
      </c>
      <c r="K34" s="127">
        <v>2769.9</v>
      </c>
      <c r="L34" s="127">
        <v>2803.88</v>
      </c>
      <c r="M34" s="127">
        <v>2408.46</v>
      </c>
    </row>
    <row r="35" spans="1:13" ht="15.75">
      <c r="A35" s="5">
        <v>8.1</v>
      </c>
      <c r="B35" s="210" t="s">
        <v>23</v>
      </c>
      <c r="C35" s="211"/>
      <c r="D35" s="130">
        <v>116</v>
      </c>
      <c r="E35" s="130">
        <v>345</v>
      </c>
      <c r="F35" s="130">
        <v>95</v>
      </c>
      <c r="G35" s="130">
        <v>50</v>
      </c>
      <c r="H35" s="130">
        <v>41</v>
      </c>
      <c r="I35" s="130">
        <v>243</v>
      </c>
      <c r="J35" s="36">
        <v>46</v>
      </c>
      <c r="K35" s="130">
        <v>60</v>
      </c>
      <c r="L35" s="130">
        <v>34</v>
      </c>
      <c r="M35" s="130">
        <v>18</v>
      </c>
    </row>
    <row r="36" spans="1:13" ht="15" customHeight="1">
      <c r="A36" s="4">
        <v>8.2</v>
      </c>
      <c r="B36" s="204" t="s">
        <v>24</v>
      </c>
      <c r="C36" s="205"/>
      <c r="D36" s="131">
        <v>18</v>
      </c>
      <c r="E36" s="131">
        <v>47</v>
      </c>
      <c r="F36" s="131">
        <v>13</v>
      </c>
      <c r="G36" s="131">
        <v>15</v>
      </c>
      <c r="H36" s="131">
        <v>7</v>
      </c>
      <c r="I36" s="131">
        <v>39</v>
      </c>
      <c r="J36" s="37">
        <v>6</v>
      </c>
      <c r="K36" s="131">
        <v>9</v>
      </c>
      <c r="L36" s="131">
        <v>8</v>
      </c>
      <c r="M36" s="131">
        <v>5</v>
      </c>
    </row>
    <row r="37" spans="1:13" ht="15.75">
      <c r="A37" s="4">
        <v>9</v>
      </c>
      <c r="B37" s="204" t="s">
        <v>25</v>
      </c>
      <c r="C37" s="205"/>
      <c r="D37" s="129">
        <v>17.83</v>
      </c>
      <c r="E37" s="129">
        <v>19.05</v>
      </c>
      <c r="F37" s="129">
        <v>19.9</v>
      </c>
      <c r="G37" s="129">
        <v>9.61</v>
      </c>
      <c r="H37" s="129">
        <v>16.06</v>
      </c>
      <c r="I37" s="129">
        <v>12.69</v>
      </c>
      <c r="J37" s="35">
        <v>10.23</v>
      </c>
      <c r="K37" s="129">
        <v>24.39</v>
      </c>
      <c r="L37" s="129">
        <v>12.79</v>
      </c>
      <c r="M37" s="129">
        <v>20.62</v>
      </c>
    </row>
    <row r="38" spans="1:13" ht="16.5" customHeight="1">
      <c r="A38" s="6">
        <v>10</v>
      </c>
      <c r="B38" s="206" t="s">
        <v>79</v>
      </c>
      <c r="C38" s="207"/>
      <c r="D38" s="123" t="s">
        <v>143</v>
      </c>
      <c r="E38" s="123"/>
      <c r="F38" s="123"/>
      <c r="G38" s="123"/>
      <c r="H38" s="123"/>
      <c r="I38" s="123"/>
      <c r="J38" s="30"/>
      <c r="K38" s="123"/>
      <c r="L38" s="123"/>
      <c r="M38" s="123"/>
    </row>
    <row r="39" spans="1:13" ht="15.75">
      <c r="A39" s="3">
        <v>10.1</v>
      </c>
      <c r="B39" s="189" t="s">
        <v>28</v>
      </c>
      <c r="C39" s="190"/>
      <c r="D39" s="124">
        <v>274.14</v>
      </c>
      <c r="E39" s="124">
        <v>595.13</v>
      </c>
      <c r="F39" s="124">
        <v>481.43</v>
      </c>
      <c r="G39" s="124">
        <v>207.36</v>
      </c>
      <c r="H39" s="124">
        <v>282.2</v>
      </c>
      <c r="I39" s="124">
        <v>289.6</v>
      </c>
      <c r="J39" s="31">
        <v>608.58</v>
      </c>
      <c r="K39" s="124">
        <v>225.52</v>
      </c>
      <c r="L39" s="124">
        <v>443.39</v>
      </c>
      <c r="M39" s="124">
        <v>816.57</v>
      </c>
    </row>
    <row r="40" spans="1:13" ht="15.75">
      <c r="A40" s="3">
        <v>10.2</v>
      </c>
      <c r="B40" s="189" t="s">
        <v>27</v>
      </c>
      <c r="C40" s="190"/>
      <c r="D40" s="124">
        <v>72.3</v>
      </c>
      <c r="E40" s="124">
        <v>10.4</v>
      </c>
      <c r="F40" s="124">
        <v>29.58</v>
      </c>
      <c r="G40" s="124">
        <v>5.13</v>
      </c>
      <c r="H40" s="124">
        <v>0.77</v>
      </c>
      <c r="I40" s="124">
        <v>37.49</v>
      </c>
      <c r="J40" s="31">
        <v>8.96</v>
      </c>
      <c r="K40" s="124">
        <v>76.4</v>
      </c>
      <c r="L40" s="124">
        <v>61.7</v>
      </c>
      <c r="M40" s="124">
        <v>0.56</v>
      </c>
    </row>
    <row r="41" spans="1:13" ht="15.75">
      <c r="A41" s="3">
        <v>10.3</v>
      </c>
      <c r="B41" s="189" t="s">
        <v>26</v>
      </c>
      <c r="C41" s="190"/>
      <c r="D41" s="124">
        <f>D42-D39-D40</f>
        <v>495.54</v>
      </c>
      <c r="E41" s="124">
        <v>661.84</v>
      </c>
      <c r="F41" s="124">
        <v>280.65</v>
      </c>
      <c r="G41" s="124">
        <v>463.53</v>
      </c>
      <c r="H41" s="124">
        <f>H42-H39-H40</f>
        <v>280.43</v>
      </c>
      <c r="I41" s="124">
        <v>506.51</v>
      </c>
      <c r="J41" s="31">
        <v>709.78</v>
      </c>
      <c r="K41" s="124">
        <v>415.86</v>
      </c>
      <c r="L41" s="124">
        <f>L42-L39-L40</f>
        <v>54.770000000000024</v>
      </c>
      <c r="M41" s="124">
        <v>378.26</v>
      </c>
    </row>
    <row r="42" spans="1:13" ht="15.75">
      <c r="A42" s="4">
        <v>10.4</v>
      </c>
      <c r="B42" s="199" t="s">
        <v>29</v>
      </c>
      <c r="C42" s="200"/>
      <c r="D42" s="129">
        <f>D26</f>
        <v>841.98</v>
      </c>
      <c r="E42" s="147">
        <f>E39+E40+E41</f>
        <v>1267.37</v>
      </c>
      <c r="F42" s="147">
        <f>F39+F40+F41</f>
        <v>791.66</v>
      </c>
      <c r="G42" s="147">
        <f>G39+G40+G41</f>
        <v>676.02</v>
      </c>
      <c r="H42" s="129">
        <f>H26</f>
        <v>563.4</v>
      </c>
      <c r="I42" s="147">
        <f>I39+I40+I41</f>
        <v>833.6</v>
      </c>
      <c r="J42" s="38">
        <f>J39+J40+J41</f>
        <v>1327.3200000000002</v>
      </c>
      <c r="K42" s="147">
        <f>K39+K40+K41</f>
        <v>717.78</v>
      </c>
      <c r="L42" s="129">
        <f>L26</f>
        <v>559.86</v>
      </c>
      <c r="M42" s="147">
        <f>M39+M40+M41</f>
        <v>1195.3899999999999</v>
      </c>
    </row>
    <row r="43" spans="1:13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32"/>
      <c r="I43" s="132"/>
      <c r="J43" s="142"/>
      <c r="K43" s="132"/>
      <c r="L43" s="132"/>
      <c r="M43" s="132"/>
    </row>
    <row r="44" spans="1:13" ht="15.75">
      <c r="A44" s="7">
        <v>11</v>
      </c>
      <c r="B44" s="201" t="s">
        <v>31</v>
      </c>
      <c r="C44" s="201"/>
      <c r="D44" s="133">
        <f aca="true" t="shared" si="0" ref="D44:M44">D48+D51+D54+D55+D58+D59+D60+D61+D62</f>
        <v>27903.33</v>
      </c>
      <c r="E44" s="133">
        <f t="shared" si="0"/>
        <v>29184.04</v>
      </c>
      <c r="F44" s="133">
        <f t="shared" si="0"/>
        <v>29632.02</v>
      </c>
      <c r="G44" s="133">
        <f t="shared" si="0"/>
        <v>15576.320000000002</v>
      </c>
      <c r="H44" s="133">
        <f t="shared" si="0"/>
        <v>16486.3</v>
      </c>
      <c r="I44" s="133">
        <f t="shared" si="0"/>
        <v>22877.349999999995</v>
      </c>
      <c r="J44" s="143">
        <f t="shared" si="0"/>
        <v>17233.61</v>
      </c>
      <c r="K44" s="133">
        <f t="shared" si="0"/>
        <v>27785.160000000003</v>
      </c>
      <c r="L44" s="133">
        <f t="shared" si="0"/>
        <v>16390.26</v>
      </c>
      <c r="M44" s="133">
        <f t="shared" si="0"/>
        <v>33719.78</v>
      </c>
    </row>
    <row r="45" spans="1:13" ht="15.75">
      <c r="A45" s="5" t="s">
        <v>58</v>
      </c>
      <c r="B45" s="24" t="s">
        <v>32</v>
      </c>
      <c r="C45" s="25" t="s">
        <v>28</v>
      </c>
      <c r="D45" s="123">
        <v>4893.79</v>
      </c>
      <c r="E45" s="123">
        <v>6254.88</v>
      </c>
      <c r="F45" s="123">
        <v>11296.79</v>
      </c>
      <c r="G45" s="123">
        <v>1977.79</v>
      </c>
      <c r="H45" s="123">
        <v>3162.37</v>
      </c>
      <c r="I45" s="123">
        <v>2777.18</v>
      </c>
      <c r="J45" s="30">
        <v>4708.99</v>
      </c>
      <c r="K45" s="123">
        <v>4396.39</v>
      </c>
      <c r="L45" s="123">
        <v>7045</v>
      </c>
      <c r="M45" s="123">
        <v>12972.82</v>
      </c>
    </row>
    <row r="46" spans="1:13" ht="15.75">
      <c r="A46" s="3" t="s">
        <v>59</v>
      </c>
      <c r="B46" s="189" t="s">
        <v>27</v>
      </c>
      <c r="C46" s="190"/>
      <c r="D46" s="124">
        <v>1189.14</v>
      </c>
      <c r="E46" s="124">
        <v>100.55</v>
      </c>
      <c r="F46" s="124">
        <v>728.94</v>
      </c>
      <c r="G46" s="124">
        <v>40.19</v>
      </c>
      <c r="H46" s="124">
        <v>7.8</v>
      </c>
      <c r="I46" s="124">
        <v>368.85</v>
      </c>
      <c r="J46" s="31">
        <v>70.59</v>
      </c>
      <c r="K46" s="124">
        <v>1470.03</v>
      </c>
      <c r="L46" s="124">
        <v>970.06</v>
      </c>
      <c r="M46" s="124">
        <v>9.99</v>
      </c>
    </row>
    <row r="47" spans="1:13" ht="15.75">
      <c r="A47" s="3" t="s">
        <v>60</v>
      </c>
      <c r="B47" s="189" t="s">
        <v>26</v>
      </c>
      <c r="C47" s="190"/>
      <c r="D47" s="124">
        <v>8589.07</v>
      </c>
      <c r="E47" s="124">
        <v>6991.6</v>
      </c>
      <c r="F47" s="124">
        <v>4785.02</v>
      </c>
      <c r="G47" s="124">
        <v>4367.65</v>
      </c>
      <c r="H47" s="124">
        <v>3958.2</v>
      </c>
      <c r="I47" s="124">
        <v>4279.89</v>
      </c>
      <c r="J47" s="31">
        <v>5279.49</v>
      </c>
      <c r="K47" s="124">
        <v>7431.08</v>
      </c>
      <c r="L47" s="124">
        <v>836.14</v>
      </c>
      <c r="M47" s="124">
        <v>5219.55</v>
      </c>
    </row>
    <row r="48" spans="1:13" s="27" customFormat="1" ht="15.75">
      <c r="A48" s="4" t="s">
        <v>61</v>
      </c>
      <c r="B48" s="191" t="s">
        <v>29</v>
      </c>
      <c r="C48" s="192"/>
      <c r="D48" s="126">
        <f aca="true" t="shared" si="1" ref="D48:M48">SUM(D45:D47)</f>
        <v>14672</v>
      </c>
      <c r="E48" s="148">
        <f t="shared" si="1"/>
        <v>13347.03</v>
      </c>
      <c r="F48" s="148">
        <f t="shared" si="1"/>
        <v>16810.75</v>
      </c>
      <c r="G48" s="148">
        <f t="shared" si="1"/>
        <v>6385.629999999999</v>
      </c>
      <c r="H48" s="126">
        <f t="shared" si="1"/>
        <v>7128.37</v>
      </c>
      <c r="I48" s="148">
        <f t="shared" si="1"/>
        <v>7425.92</v>
      </c>
      <c r="J48" s="40">
        <f t="shared" si="1"/>
        <v>10059.07</v>
      </c>
      <c r="K48" s="148">
        <f t="shared" si="1"/>
        <v>13297.5</v>
      </c>
      <c r="L48" s="126">
        <f t="shared" si="1"/>
        <v>8851.199999999999</v>
      </c>
      <c r="M48" s="148">
        <f t="shared" si="1"/>
        <v>18202.36</v>
      </c>
    </row>
    <row r="49" spans="1:13" ht="15.75">
      <c r="A49" s="5" t="s">
        <v>62</v>
      </c>
      <c r="B49" s="24" t="s">
        <v>33</v>
      </c>
      <c r="C49" s="25" t="s">
        <v>34</v>
      </c>
      <c r="D49" s="123">
        <v>365.77</v>
      </c>
      <c r="E49" s="123">
        <v>618.3</v>
      </c>
      <c r="F49" s="123">
        <v>218.36</v>
      </c>
      <c r="G49" s="123">
        <v>594.52</v>
      </c>
      <c r="H49" s="123">
        <v>267.79</v>
      </c>
      <c r="I49" s="123">
        <v>559.73</v>
      </c>
      <c r="J49" s="30">
        <v>114.12</v>
      </c>
      <c r="K49" s="123">
        <v>0</v>
      </c>
      <c r="L49" s="123">
        <v>6.56</v>
      </c>
      <c r="M49" s="123">
        <v>5.35</v>
      </c>
    </row>
    <row r="50" spans="1:13" ht="15.75">
      <c r="A50" s="3" t="s">
        <v>63</v>
      </c>
      <c r="B50" s="189" t="s">
        <v>35</v>
      </c>
      <c r="C50" s="190"/>
      <c r="D50" s="124">
        <v>1781.29</v>
      </c>
      <c r="E50" s="124">
        <v>1510.09</v>
      </c>
      <c r="F50" s="124">
        <v>778.42</v>
      </c>
      <c r="G50" s="124">
        <v>1132.53</v>
      </c>
      <c r="H50" s="124">
        <v>2250.23</v>
      </c>
      <c r="I50" s="124">
        <v>5843.22</v>
      </c>
      <c r="J50" s="31">
        <v>1650.8</v>
      </c>
      <c r="K50" s="124">
        <v>139.47</v>
      </c>
      <c r="L50" s="124">
        <v>1.41</v>
      </c>
      <c r="M50" s="124">
        <v>0</v>
      </c>
    </row>
    <row r="51" spans="1:13" s="27" customFormat="1" ht="15.75">
      <c r="A51" s="4" t="s">
        <v>64</v>
      </c>
      <c r="B51" s="191" t="s">
        <v>29</v>
      </c>
      <c r="C51" s="192"/>
      <c r="D51" s="126">
        <f aca="true" t="shared" si="2" ref="D51:M51">SUM(D49:D50)</f>
        <v>2147.06</v>
      </c>
      <c r="E51" s="148">
        <f t="shared" si="2"/>
        <v>2128.39</v>
      </c>
      <c r="F51" s="148">
        <f t="shared" si="2"/>
        <v>996.78</v>
      </c>
      <c r="G51" s="148">
        <f t="shared" si="2"/>
        <v>1727.05</v>
      </c>
      <c r="H51" s="126">
        <f t="shared" si="2"/>
        <v>2518.02</v>
      </c>
      <c r="I51" s="148">
        <f t="shared" si="2"/>
        <v>6402.950000000001</v>
      </c>
      <c r="J51" s="40">
        <f t="shared" si="2"/>
        <v>1764.92</v>
      </c>
      <c r="K51" s="148">
        <f t="shared" si="2"/>
        <v>139.47</v>
      </c>
      <c r="L51" s="126">
        <f t="shared" si="2"/>
        <v>7.97</v>
      </c>
      <c r="M51" s="148">
        <f t="shared" si="2"/>
        <v>5.35</v>
      </c>
    </row>
    <row r="52" spans="1:13" ht="15.75">
      <c r="A52" s="5" t="s">
        <v>65</v>
      </c>
      <c r="B52" s="24" t="s">
        <v>36</v>
      </c>
      <c r="C52" s="25" t="s">
        <v>34</v>
      </c>
      <c r="D52" s="123">
        <v>2178.63</v>
      </c>
      <c r="E52" s="123">
        <v>1556.85</v>
      </c>
      <c r="F52" s="123">
        <v>1295.25</v>
      </c>
      <c r="G52" s="123">
        <v>848.77</v>
      </c>
      <c r="H52" s="123">
        <v>745.62</v>
      </c>
      <c r="I52" s="123">
        <v>870.02</v>
      </c>
      <c r="J52" s="30">
        <v>52.65</v>
      </c>
      <c r="K52" s="123">
        <v>1278.52</v>
      </c>
      <c r="L52" s="123">
        <v>1607.5</v>
      </c>
      <c r="M52" s="123">
        <v>3255.92</v>
      </c>
    </row>
    <row r="53" spans="1:13" ht="15.75">
      <c r="A53" s="3" t="s">
        <v>66</v>
      </c>
      <c r="B53" s="189" t="s">
        <v>35</v>
      </c>
      <c r="C53" s="190"/>
      <c r="D53" s="124">
        <v>18.73</v>
      </c>
      <c r="E53" s="124">
        <v>294.41</v>
      </c>
      <c r="F53" s="124">
        <v>1029.8</v>
      </c>
      <c r="G53" s="124">
        <v>35.72</v>
      </c>
      <c r="H53" s="124">
        <v>49.52</v>
      </c>
      <c r="I53" s="124">
        <v>136.7</v>
      </c>
      <c r="J53" s="31">
        <v>9.99</v>
      </c>
      <c r="K53" s="124">
        <v>3182.53</v>
      </c>
      <c r="L53" s="124">
        <v>204.64</v>
      </c>
      <c r="M53" s="124">
        <v>1.38</v>
      </c>
    </row>
    <row r="54" spans="1:13" s="27" customFormat="1" ht="15.75">
      <c r="A54" s="4" t="s">
        <v>67</v>
      </c>
      <c r="B54" s="191" t="s">
        <v>29</v>
      </c>
      <c r="C54" s="192"/>
      <c r="D54" s="126">
        <f aca="true" t="shared" si="3" ref="D54:M54">SUM(D52:D53)</f>
        <v>2197.36</v>
      </c>
      <c r="E54" s="148">
        <f t="shared" si="3"/>
        <v>1851.26</v>
      </c>
      <c r="F54" s="148">
        <f t="shared" si="3"/>
        <v>2325.05</v>
      </c>
      <c r="G54" s="148">
        <f t="shared" si="3"/>
        <v>884.49</v>
      </c>
      <c r="H54" s="126">
        <f t="shared" si="3"/>
        <v>795.14</v>
      </c>
      <c r="I54" s="148">
        <f t="shared" si="3"/>
        <v>1006.72</v>
      </c>
      <c r="J54" s="40">
        <f t="shared" si="3"/>
        <v>62.64</v>
      </c>
      <c r="K54" s="148">
        <f t="shared" si="3"/>
        <v>4461.05</v>
      </c>
      <c r="L54" s="126">
        <f t="shared" si="3"/>
        <v>1812.1399999999999</v>
      </c>
      <c r="M54" s="148">
        <f t="shared" si="3"/>
        <v>3257.3</v>
      </c>
    </row>
    <row r="55" spans="1:13" ht="15.75">
      <c r="A55" s="7">
        <v>11.4</v>
      </c>
      <c r="B55" s="188" t="s">
        <v>37</v>
      </c>
      <c r="C55" s="188"/>
      <c r="D55" s="127">
        <v>2878.84</v>
      </c>
      <c r="E55" s="127">
        <v>2231.87</v>
      </c>
      <c r="F55" s="127">
        <v>3334.74</v>
      </c>
      <c r="G55" s="127">
        <v>2441.62</v>
      </c>
      <c r="H55" s="127">
        <v>2054.58</v>
      </c>
      <c r="I55" s="127">
        <v>2214.73</v>
      </c>
      <c r="J55" s="33">
        <v>1333.62</v>
      </c>
      <c r="K55" s="127">
        <v>3656.61</v>
      </c>
      <c r="L55" s="127">
        <v>1125.78</v>
      </c>
      <c r="M55" s="127">
        <v>2452.65</v>
      </c>
    </row>
    <row r="56" spans="1:13" ht="15.75">
      <c r="A56" s="5" t="s">
        <v>68</v>
      </c>
      <c r="B56" s="24" t="s">
        <v>38</v>
      </c>
      <c r="C56" s="25" t="s">
        <v>39</v>
      </c>
      <c r="D56" s="123">
        <v>3168.5</v>
      </c>
      <c r="E56" s="123">
        <v>2410.54</v>
      </c>
      <c r="F56" s="123">
        <v>1612.77</v>
      </c>
      <c r="G56" s="123">
        <v>1936.83</v>
      </c>
      <c r="H56" s="123">
        <v>1402</v>
      </c>
      <c r="I56" s="123">
        <v>2026.37</v>
      </c>
      <c r="J56" s="30">
        <v>2734.89</v>
      </c>
      <c r="K56" s="123">
        <v>2349.2</v>
      </c>
      <c r="L56" s="123">
        <v>2030.94</v>
      </c>
      <c r="M56" s="123">
        <v>4383.2</v>
      </c>
    </row>
    <row r="57" spans="1:13" ht="15.75">
      <c r="A57" s="3" t="s">
        <v>69</v>
      </c>
      <c r="B57" s="195" t="s">
        <v>40</v>
      </c>
      <c r="C57" s="196"/>
      <c r="D57" s="124">
        <v>617.43</v>
      </c>
      <c r="E57" s="124">
        <v>1344.34</v>
      </c>
      <c r="F57" s="124">
        <v>10.59</v>
      </c>
      <c r="G57" s="124">
        <v>812.94</v>
      </c>
      <c r="H57" s="124">
        <v>689.4</v>
      </c>
      <c r="I57" s="124">
        <v>1238</v>
      </c>
      <c r="J57" s="31">
        <v>652.21</v>
      </c>
      <c r="K57" s="124">
        <v>69.34</v>
      </c>
      <c r="L57" s="124">
        <v>316.7</v>
      </c>
      <c r="M57" s="124">
        <v>2387.32</v>
      </c>
    </row>
    <row r="58" spans="1:13" s="27" customFormat="1" ht="15.75">
      <c r="A58" s="4" t="s">
        <v>70</v>
      </c>
      <c r="B58" s="197" t="s">
        <v>29</v>
      </c>
      <c r="C58" s="198"/>
      <c r="D58" s="126">
        <f aca="true" t="shared" si="4" ref="D58:M58">SUM(D56:D57)</f>
        <v>3785.93</v>
      </c>
      <c r="E58" s="148">
        <f t="shared" si="4"/>
        <v>3754.88</v>
      </c>
      <c r="F58" s="148">
        <f t="shared" si="4"/>
        <v>1623.36</v>
      </c>
      <c r="G58" s="148">
        <f t="shared" si="4"/>
        <v>2749.77</v>
      </c>
      <c r="H58" s="126">
        <f t="shared" si="4"/>
        <v>2091.4</v>
      </c>
      <c r="I58" s="148">
        <f t="shared" si="4"/>
        <v>3264.37</v>
      </c>
      <c r="J58" s="40">
        <f t="shared" si="4"/>
        <v>3387.1</v>
      </c>
      <c r="K58" s="148">
        <f t="shared" si="4"/>
        <v>2418.54</v>
      </c>
      <c r="L58" s="126">
        <f t="shared" si="4"/>
        <v>2347.64</v>
      </c>
      <c r="M58" s="148">
        <f t="shared" si="4"/>
        <v>6770.52</v>
      </c>
    </row>
    <row r="59" spans="1:13" ht="15.75">
      <c r="A59" s="7">
        <v>11.6</v>
      </c>
      <c r="B59" s="188" t="s">
        <v>41</v>
      </c>
      <c r="C59" s="188"/>
      <c r="D59" s="127">
        <v>1402.91</v>
      </c>
      <c r="E59" s="127">
        <v>2468.12</v>
      </c>
      <c r="F59" s="127">
        <v>2324.75</v>
      </c>
      <c r="G59" s="127">
        <v>931.87</v>
      </c>
      <c r="H59" s="127">
        <v>1154.19</v>
      </c>
      <c r="I59" s="127">
        <v>955.55</v>
      </c>
      <c r="J59" s="33">
        <v>246.74</v>
      </c>
      <c r="K59" s="127">
        <v>2861.34</v>
      </c>
      <c r="L59" s="127">
        <v>1509.94</v>
      </c>
      <c r="M59" s="127">
        <v>1382.76</v>
      </c>
    </row>
    <row r="60" spans="1:13" ht="15.75">
      <c r="A60" s="7">
        <v>11.7</v>
      </c>
      <c r="B60" s="188" t="s">
        <v>42</v>
      </c>
      <c r="C60" s="188"/>
      <c r="D60" s="127">
        <v>120.48</v>
      </c>
      <c r="E60" s="127">
        <v>2707.66</v>
      </c>
      <c r="F60" s="127">
        <v>1660.98</v>
      </c>
      <c r="G60" s="127">
        <v>43.81</v>
      </c>
      <c r="H60" s="127">
        <v>301.77</v>
      </c>
      <c r="I60" s="127">
        <v>966.05</v>
      </c>
      <c r="J60" s="33">
        <v>0</v>
      </c>
      <c r="K60" s="127">
        <v>235.91</v>
      </c>
      <c r="L60" s="127">
        <v>452.4</v>
      </c>
      <c r="M60" s="127">
        <v>1020.14</v>
      </c>
    </row>
    <row r="61" spans="1:13" ht="15.75">
      <c r="A61" s="7">
        <v>11.8</v>
      </c>
      <c r="B61" s="188" t="s">
        <v>53</v>
      </c>
      <c r="C61" s="188"/>
      <c r="D61" s="127">
        <v>1.49</v>
      </c>
      <c r="E61" s="127">
        <v>0</v>
      </c>
      <c r="F61" s="127">
        <v>0</v>
      </c>
      <c r="G61" s="127">
        <v>0</v>
      </c>
      <c r="H61" s="127">
        <v>39.07</v>
      </c>
      <c r="I61" s="127">
        <v>31.96</v>
      </c>
      <c r="J61" s="33">
        <v>0</v>
      </c>
      <c r="K61" s="127">
        <v>5.99</v>
      </c>
      <c r="L61" s="127">
        <v>0</v>
      </c>
      <c r="M61" s="127">
        <v>0</v>
      </c>
    </row>
    <row r="62" spans="1:13" ht="15.75">
      <c r="A62" s="7">
        <v>11.9</v>
      </c>
      <c r="B62" s="188" t="s">
        <v>43</v>
      </c>
      <c r="C62" s="188"/>
      <c r="D62" s="127">
        <v>697.26</v>
      </c>
      <c r="E62" s="127">
        <v>694.83</v>
      </c>
      <c r="F62" s="127">
        <v>555.61</v>
      </c>
      <c r="G62" s="127">
        <v>412.08</v>
      </c>
      <c r="H62" s="127">
        <v>403.76</v>
      </c>
      <c r="I62" s="127">
        <v>609.1</v>
      </c>
      <c r="J62" s="33">
        <v>379.52</v>
      </c>
      <c r="K62" s="127">
        <v>708.75</v>
      </c>
      <c r="L62" s="127">
        <v>283.19</v>
      </c>
      <c r="M62" s="127">
        <v>628.7</v>
      </c>
    </row>
    <row r="63" spans="1:13" ht="15.75">
      <c r="A63" s="5">
        <v>12</v>
      </c>
      <c r="B63" s="193" t="s">
        <v>44</v>
      </c>
      <c r="C63" s="194"/>
      <c r="D63" s="134">
        <f aca="true" t="shared" si="5" ref="D63:M63">SUM(D64:D68)</f>
        <v>16853.39</v>
      </c>
      <c r="E63" s="134">
        <f t="shared" si="5"/>
        <v>12886.400000000001</v>
      </c>
      <c r="F63" s="134">
        <f t="shared" si="5"/>
        <v>14386.160000000002</v>
      </c>
      <c r="G63" s="134">
        <f t="shared" si="5"/>
        <v>6663.140000000001</v>
      </c>
      <c r="H63" s="134">
        <f t="shared" si="5"/>
        <v>12262.99</v>
      </c>
      <c r="I63" s="134">
        <f t="shared" si="5"/>
        <v>10239.470000000001</v>
      </c>
      <c r="J63" s="41">
        <f t="shared" si="5"/>
        <v>8525.25</v>
      </c>
      <c r="K63" s="134">
        <f t="shared" si="5"/>
        <v>23043.670000000002</v>
      </c>
      <c r="L63" s="134">
        <f t="shared" si="5"/>
        <v>8984.9</v>
      </c>
      <c r="M63" s="134">
        <f t="shared" si="5"/>
        <v>8425.43</v>
      </c>
    </row>
    <row r="64" spans="1:13" ht="15.75">
      <c r="A64" s="3">
        <v>12.1</v>
      </c>
      <c r="B64" s="186" t="s">
        <v>45</v>
      </c>
      <c r="C64" s="187"/>
      <c r="D64" s="124">
        <v>13613.74</v>
      </c>
      <c r="E64" s="124">
        <v>9330.63</v>
      </c>
      <c r="F64" s="124">
        <v>11969.86</v>
      </c>
      <c r="G64" s="124">
        <v>5463.1</v>
      </c>
      <c r="H64" s="124">
        <v>10014.33</v>
      </c>
      <c r="I64" s="124">
        <v>5909.47</v>
      </c>
      <c r="J64" s="31">
        <v>7049.57</v>
      </c>
      <c r="K64" s="124">
        <v>19753.69</v>
      </c>
      <c r="L64" s="124">
        <v>6600.1</v>
      </c>
      <c r="M64" s="124">
        <v>6150.82</v>
      </c>
    </row>
    <row r="65" spans="1:13" ht="15.75">
      <c r="A65" s="3">
        <v>12.2</v>
      </c>
      <c r="B65" s="186" t="s">
        <v>46</v>
      </c>
      <c r="C65" s="187"/>
      <c r="D65" s="124">
        <v>767.57</v>
      </c>
      <c r="E65" s="124">
        <v>14.35</v>
      </c>
      <c r="F65" s="124">
        <v>0</v>
      </c>
      <c r="G65" s="124">
        <v>0</v>
      </c>
      <c r="H65" s="124">
        <v>0</v>
      </c>
      <c r="I65" s="124">
        <v>70.75</v>
      </c>
      <c r="J65" s="31">
        <v>179.5</v>
      </c>
      <c r="K65" s="124">
        <v>975.72</v>
      </c>
      <c r="L65" s="124">
        <v>0</v>
      </c>
      <c r="M65" s="124">
        <v>0</v>
      </c>
    </row>
    <row r="66" spans="1:13" ht="15.75">
      <c r="A66" s="3">
        <v>12.3</v>
      </c>
      <c r="B66" s="186" t="s">
        <v>47</v>
      </c>
      <c r="C66" s="187"/>
      <c r="D66" s="124">
        <v>2.26</v>
      </c>
      <c r="E66" s="124">
        <v>14.87</v>
      </c>
      <c r="F66" s="124">
        <v>0</v>
      </c>
      <c r="G66" s="124">
        <v>18.8</v>
      </c>
      <c r="H66" s="124">
        <v>4.92</v>
      </c>
      <c r="I66" s="124">
        <v>36.93</v>
      </c>
      <c r="J66" s="31">
        <v>7.3</v>
      </c>
      <c r="K66" s="124">
        <v>0</v>
      </c>
      <c r="L66" s="124">
        <v>5.48</v>
      </c>
      <c r="M66" s="124">
        <v>23.34</v>
      </c>
    </row>
    <row r="67" spans="1:13" ht="15.75">
      <c r="A67" s="3">
        <v>12.4</v>
      </c>
      <c r="B67" s="186" t="s">
        <v>48</v>
      </c>
      <c r="C67" s="187"/>
      <c r="D67" s="124">
        <v>467.61</v>
      </c>
      <c r="E67" s="124">
        <v>402.85</v>
      </c>
      <c r="F67" s="124">
        <v>286.95</v>
      </c>
      <c r="G67" s="124">
        <v>347.56</v>
      </c>
      <c r="H67" s="124">
        <v>536.05</v>
      </c>
      <c r="I67" s="124">
        <v>726.41</v>
      </c>
      <c r="J67" s="31">
        <v>398.33</v>
      </c>
      <c r="K67" s="124">
        <v>286.22</v>
      </c>
      <c r="L67" s="124">
        <v>254.17</v>
      </c>
      <c r="M67" s="124">
        <v>385.84</v>
      </c>
    </row>
    <row r="68" spans="1:13" ht="15.75">
      <c r="A68" s="3">
        <v>12.5</v>
      </c>
      <c r="B68" s="186" t="s">
        <v>49</v>
      </c>
      <c r="C68" s="187"/>
      <c r="D68" s="124">
        <v>2002.21</v>
      </c>
      <c r="E68" s="124">
        <v>3123.7</v>
      </c>
      <c r="F68" s="124">
        <v>2129.35</v>
      </c>
      <c r="G68" s="124">
        <v>833.68</v>
      </c>
      <c r="H68" s="124">
        <v>1707.69</v>
      </c>
      <c r="I68" s="124">
        <v>3495.91</v>
      </c>
      <c r="J68" s="31">
        <v>890.55</v>
      </c>
      <c r="K68" s="124">
        <v>2028.04</v>
      </c>
      <c r="L68" s="124">
        <v>2125.15</v>
      </c>
      <c r="M68" s="124">
        <v>1865.43</v>
      </c>
    </row>
    <row r="69" spans="1:13" ht="15.75">
      <c r="A69" s="8">
        <v>13</v>
      </c>
      <c r="B69" s="188" t="s">
        <v>71</v>
      </c>
      <c r="C69" s="188"/>
      <c r="D69" s="135">
        <f aca="true" t="shared" si="6" ref="D69:M69">D44+D63</f>
        <v>44756.72</v>
      </c>
      <c r="E69" s="135">
        <f t="shared" si="6"/>
        <v>42070.44</v>
      </c>
      <c r="F69" s="135">
        <f t="shared" si="6"/>
        <v>44018.18</v>
      </c>
      <c r="G69" s="135">
        <f t="shared" si="6"/>
        <v>22239.460000000003</v>
      </c>
      <c r="H69" s="135">
        <f t="shared" si="6"/>
        <v>28749.29</v>
      </c>
      <c r="I69" s="135">
        <f t="shared" si="6"/>
        <v>33116.81999999999</v>
      </c>
      <c r="J69" s="39">
        <f t="shared" si="6"/>
        <v>25758.86</v>
      </c>
      <c r="K69" s="135">
        <f t="shared" si="6"/>
        <v>50828.83</v>
      </c>
      <c r="L69" s="135">
        <f t="shared" si="6"/>
        <v>25375.159999999996</v>
      </c>
      <c r="M69" s="135">
        <f t="shared" si="6"/>
        <v>42145.21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5" zoomScaleNormal="80" zoomScaleSheetLayoutView="75" zoomScalePageLayoutView="0" workbookViewId="0" topLeftCell="A8">
      <selection activeCell="B11" sqref="B11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8515625" style="10" customWidth="1"/>
    <col min="5" max="5" width="13.140625" style="10" customWidth="1"/>
    <col min="6" max="6" width="13.00390625" style="11" customWidth="1"/>
    <col min="7" max="8" width="15.421875" style="11" customWidth="1"/>
    <col min="9" max="9" width="13.710937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73</v>
      </c>
      <c r="C3" s="45" t="s">
        <v>187</v>
      </c>
      <c r="D3" s="9"/>
      <c r="E3" s="9"/>
    </row>
    <row r="4" spans="1:9" s="12" customFormat="1" ht="30">
      <c r="A4" s="2" t="s">
        <v>10</v>
      </c>
      <c r="B4" s="215" t="s">
        <v>54</v>
      </c>
      <c r="C4" s="215"/>
      <c r="D4" s="2" t="s">
        <v>98</v>
      </c>
      <c r="E4" s="2" t="s">
        <v>93</v>
      </c>
      <c r="F4" s="2" t="s">
        <v>88</v>
      </c>
      <c r="G4" s="2" t="s">
        <v>101</v>
      </c>
      <c r="H4" s="2" t="s">
        <v>1</v>
      </c>
      <c r="I4" s="2" t="s">
        <v>100</v>
      </c>
    </row>
    <row r="5" spans="1:9" ht="15" customHeight="1">
      <c r="A5" s="26" t="s">
        <v>11</v>
      </c>
      <c r="B5" s="16" t="s">
        <v>50</v>
      </c>
      <c r="C5" s="17" t="s">
        <v>2</v>
      </c>
      <c r="D5" s="121">
        <v>17131.96</v>
      </c>
      <c r="E5" s="121">
        <v>19403.85</v>
      </c>
      <c r="F5" s="157">
        <v>11317.87</v>
      </c>
      <c r="G5" s="121">
        <v>21711.24</v>
      </c>
      <c r="H5" s="28">
        <v>11333.74</v>
      </c>
      <c r="I5" s="121">
        <v>17454.91</v>
      </c>
    </row>
    <row r="6" spans="1:9" ht="15.75">
      <c r="A6" s="3">
        <v>1.2</v>
      </c>
      <c r="B6" s="16"/>
      <c r="C6" s="17" t="s">
        <v>3</v>
      </c>
      <c r="D6" s="121">
        <v>17204.84</v>
      </c>
      <c r="E6" s="121">
        <v>19422.78</v>
      </c>
      <c r="F6" s="121">
        <v>11317.87</v>
      </c>
      <c r="G6" s="121">
        <v>21725.01</v>
      </c>
      <c r="H6" s="28">
        <v>11333.74</v>
      </c>
      <c r="I6" s="121">
        <v>17782.89</v>
      </c>
    </row>
    <row r="7" spans="1:9" ht="15.75">
      <c r="A7" s="3">
        <v>1.3</v>
      </c>
      <c r="B7" s="18"/>
      <c r="C7" s="17" t="s">
        <v>4</v>
      </c>
      <c r="D7" s="121">
        <v>18864.98</v>
      </c>
      <c r="E7" s="121">
        <v>20550.4</v>
      </c>
      <c r="F7" s="121">
        <v>12150.66</v>
      </c>
      <c r="G7" s="121">
        <v>24387.82</v>
      </c>
      <c r="H7" s="28">
        <v>12169.17</v>
      </c>
      <c r="I7" s="121">
        <v>19552.8</v>
      </c>
    </row>
    <row r="8" spans="1:9" ht="15.75">
      <c r="A8" s="3">
        <v>1.4</v>
      </c>
      <c r="B8" s="18"/>
      <c r="C8" s="17" t="s">
        <v>5</v>
      </c>
      <c r="D8" s="121">
        <v>26410.43</v>
      </c>
      <c r="E8" s="121">
        <v>26585.94</v>
      </c>
      <c r="F8" s="121">
        <v>14984.96</v>
      </c>
      <c r="G8" s="121">
        <v>28329.81</v>
      </c>
      <c r="H8" s="28">
        <v>19479.79</v>
      </c>
      <c r="I8" s="121">
        <v>25668.69</v>
      </c>
    </row>
    <row r="9" spans="1:9" ht="15.75">
      <c r="A9" s="3">
        <v>1.5</v>
      </c>
      <c r="B9" s="18"/>
      <c r="C9" s="17" t="s">
        <v>6</v>
      </c>
      <c r="D9" s="121">
        <v>22889.15</v>
      </c>
      <c r="E9" s="121">
        <v>24078.91</v>
      </c>
      <c r="F9" s="121">
        <v>14479.89</v>
      </c>
      <c r="G9" s="121">
        <v>28741.47</v>
      </c>
      <c r="H9" s="28">
        <v>17954.54</v>
      </c>
      <c r="I9" s="121">
        <v>24277.77</v>
      </c>
    </row>
    <row r="10" spans="1:9" ht="15.75">
      <c r="A10" s="3">
        <v>1.6</v>
      </c>
      <c r="B10" s="18"/>
      <c r="C10" s="17" t="s">
        <v>7</v>
      </c>
      <c r="D10" s="121">
        <v>30434.61</v>
      </c>
      <c r="E10" s="144">
        <v>30114.45</v>
      </c>
      <c r="F10" s="144">
        <v>17314.2</v>
      </c>
      <c r="G10" s="144">
        <v>32683.46</v>
      </c>
      <c r="H10" s="29">
        <v>25265.16</v>
      </c>
      <c r="I10" s="144">
        <v>30393.66</v>
      </c>
    </row>
    <row r="11" spans="1:9" ht="15.75">
      <c r="A11" s="4">
        <v>1.7</v>
      </c>
      <c r="B11" s="19"/>
      <c r="C11" s="20" t="s">
        <v>12</v>
      </c>
      <c r="D11" s="122">
        <v>30669.67</v>
      </c>
      <c r="E11" s="145">
        <v>30139.57</v>
      </c>
      <c r="F11" s="145">
        <v>17404.22</v>
      </c>
      <c r="G11" s="149">
        <v>32683.46</v>
      </c>
      <c r="H11" s="152">
        <v>25265.16</v>
      </c>
      <c r="I11" s="145">
        <v>30393.66</v>
      </c>
    </row>
    <row r="12" spans="1:9" ht="15.75">
      <c r="A12" s="5">
        <v>2.1</v>
      </c>
      <c r="B12" s="14" t="s">
        <v>51</v>
      </c>
      <c r="C12" s="15" t="s">
        <v>2</v>
      </c>
      <c r="D12" s="123">
        <v>1422.14</v>
      </c>
      <c r="E12" s="123">
        <v>1245.85</v>
      </c>
      <c r="F12" s="123">
        <v>2191.81</v>
      </c>
      <c r="G12" s="123">
        <v>2179.79</v>
      </c>
      <c r="H12" s="30">
        <v>891.95</v>
      </c>
      <c r="I12" s="123">
        <v>1349.79</v>
      </c>
    </row>
    <row r="13" spans="1:9" ht="15" customHeight="1">
      <c r="A13" s="3">
        <v>2.2</v>
      </c>
      <c r="B13" s="16"/>
      <c r="C13" s="17" t="s">
        <v>3</v>
      </c>
      <c r="D13" s="124">
        <v>1427.5</v>
      </c>
      <c r="E13" s="124">
        <v>1246.62</v>
      </c>
      <c r="F13" s="124">
        <v>2191.81</v>
      </c>
      <c r="G13" s="124">
        <v>2181.04</v>
      </c>
      <c r="H13" s="31">
        <v>891.95</v>
      </c>
      <c r="I13" s="124">
        <v>1363.09</v>
      </c>
    </row>
    <row r="14" spans="1:9" ht="15.75">
      <c r="A14" s="3">
        <v>2.3</v>
      </c>
      <c r="B14" s="43"/>
      <c r="C14" s="17" t="s">
        <v>4</v>
      </c>
      <c r="D14" s="124">
        <v>1565.34</v>
      </c>
      <c r="E14" s="124">
        <v>1316.99</v>
      </c>
      <c r="F14" s="124">
        <v>2356.66</v>
      </c>
      <c r="G14" s="124">
        <v>2386.98</v>
      </c>
      <c r="H14" s="31">
        <v>958.61</v>
      </c>
      <c r="I14" s="124">
        <v>1533.77</v>
      </c>
    </row>
    <row r="15" spans="1:9" ht="15.75">
      <c r="A15" s="3">
        <v>2.4</v>
      </c>
      <c r="B15" s="44"/>
      <c r="C15" s="17" t="s">
        <v>5</v>
      </c>
      <c r="D15" s="124">
        <v>2215.58</v>
      </c>
      <c r="E15" s="124">
        <v>1693.1</v>
      </c>
      <c r="F15" s="124">
        <v>2848.76</v>
      </c>
      <c r="G15" s="124">
        <v>2776.39</v>
      </c>
      <c r="H15" s="31">
        <v>1517.8</v>
      </c>
      <c r="I15" s="124">
        <v>1993.06</v>
      </c>
    </row>
    <row r="16" spans="1:9" ht="15.75">
      <c r="A16" s="3">
        <v>2.5</v>
      </c>
      <c r="B16" s="44"/>
      <c r="C16" s="17" t="s">
        <v>6</v>
      </c>
      <c r="D16" s="124">
        <v>1904.67</v>
      </c>
      <c r="E16" s="124">
        <v>1542.81</v>
      </c>
      <c r="F16" s="124">
        <v>2991.91</v>
      </c>
      <c r="G16" s="124">
        <v>2817.94</v>
      </c>
      <c r="H16" s="31">
        <v>1414.28</v>
      </c>
      <c r="I16" s="124">
        <v>1898.71</v>
      </c>
    </row>
    <row r="17" spans="1:9" ht="15.75">
      <c r="A17" s="3">
        <v>2.6</v>
      </c>
      <c r="B17" s="44"/>
      <c r="C17" s="17" t="s">
        <v>7</v>
      </c>
      <c r="D17" s="124">
        <v>2554.91</v>
      </c>
      <c r="E17" s="146">
        <v>1918.92</v>
      </c>
      <c r="F17" s="146">
        <v>3484.01</v>
      </c>
      <c r="G17" s="146">
        <v>3207.35</v>
      </c>
      <c r="H17" s="32">
        <v>1973.47</v>
      </c>
      <c r="I17" s="146">
        <v>2358</v>
      </c>
    </row>
    <row r="18" spans="1:9" ht="15.75">
      <c r="A18" s="3">
        <v>2.7</v>
      </c>
      <c r="B18" s="18"/>
      <c r="C18" s="21" t="s">
        <v>12</v>
      </c>
      <c r="D18" s="125">
        <v>2575.19</v>
      </c>
      <c r="E18" s="146">
        <v>1920.86</v>
      </c>
      <c r="F18" s="146">
        <v>3502.18</v>
      </c>
      <c r="G18" s="150">
        <v>3207.35</v>
      </c>
      <c r="H18" s="153">
        <v>1973.47</v>
      </c>
      <c r="I18" s="146">
        <v>2358</v>
      </c>
    </row>
    <row r="19" spans="1:9" ht="15.75">
      <c r="A19" s="4">
        <v>2.8</v>
      </c>
      <c r="B19" s="22"/>
      <c r="C19" s="23" t="s">
        <v>8</v>
      </c>
      <c r="D19" s="126">
        <v>2832.71</v>
      </c>
      <c r="E19" s="147">
        <v>2112.94</v>
      </c>
      <c r="F19" s="147">
        <v>3852.39</v>
      </c>
      <c r="G19" s="151">
        <v>3528.09</v>
      </c>
      <c r="H19" s="154">
        <v>2170.82</v>
      </c>
      <c r="I19" s="147">
        <v>2593.8</v>
      </c>
    </row>
    <row r="20" spans="1:9" ht="15.75">
      <c r="A20" s="7">
        <v>3</v>
      </c>
      <c r="B20" s="201" t="s">
        <v>13</v>
      </c>
      <c r="C20" s="201"/>
      <c r="D20" s="127">
        <v>23498.69</v>
      </c>
      <c r="E20" s="127">
        <v>31348.33</v>
      </c>
      <c r="F20" s="127">
        <v>12243.62</v>
      </c>
      <c r="G20" s="127">
        <v>21311.75</v>
      </c>
      <c r="H20" s="33">
        <v>28344.16</v>
      </c>
      <c r="I20" s="127">
        <v>32786.04</v>
      </c>
    </row>
    <row r="21" spans="1:9" ht="15.75">
      <c r="A21" s="7">
        <v>4</v>
      </c>
      <c r="B21" s="201" t="s">
        <v>14</v>
      </c>
      <c r="C21" s="214"/>
      <c r="D21" s="127">
        <v>1736.69</v>
      </c>
      <c r="E21" s="127">
        <v>5149.54</v>
      </c>
      <c r="F21" s="127">
        <v>732.16</v>
      </c>
      <c r="G21" s="127">
        <v>2259.56</v>
      </c>
      <c r="H21" s="33">
        <v>898.32</v>
      </c>
      <c r="I21" s="127">
        <v>2163.89</v>
      </c>
    </row>
    <row r="22" spans="1:9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34"/>
      <c r="I22" s="128"/>
    </row>
    <row r="23" spans="1:9" ht="15.75">
      <c r="A23" s="3">
        <v>5.1</v>
      </c>
      <c r="B23" s="208" t="s">
        <v>16</v>
      </c>
      <c r="C23" s="209"/>
      <c r="D23" s="124">
        <v>109.43</v>
      </c>
      <c r="E23" s="124">
        <v>118.96</v>
      </c>
      <c r="F23" s="124">
        <v>89.38</v>
      </c>
      <c r="G23" s="124">
        <v>86.71</v>
      </c>
      <c r="H23" s="31">
        <v>131.37</v>
      </c>
      <c r="I23" s="124">
        <v>124.75</v>
      </c>
    </row>
    <row r="24" spans="1:9" ht="15.75">
      <c r="A24" s="3">
        <v>5.2</v>
      </c>
      <c r="B24" s="208" t="s">
        <v>17</v>
      </c>
      <c r="C24" s="209"/>
      <c r="D24" s="124">
        <v>74.91</v>
      </c>
      <c r="E24" s="124">
        <v>108.83</v>
      </c>
      <c r="F24" s="124">
        <v>66.48</v>
      </c>
      <c r="G24" s="124">
        <v>116.91</v>
      </c>
      <c r="H24" s="31">
        <v>80.32</v>
      </c>
      <c r="I24" s="124">
        <v>73.3</v>
      </c>
    </row>
    <row r="25" spans="1:9" ht="15.75">
      <c r="A25" s="3">
        <v>5.3</v>
      </c>
      <c r="B25" s="208" t="s">
        <v>18</v>
      </c>
      <c r="C25" s="209"/>
      <c r="D25" s="124">
        <v>13.07</v>
      </c>
      <c r="E25" s="124">
        <v>34.4</v>
      </c>
      <c r="F25" s="124">
        <v>4.97</v>
      </c>
      <c r="G25" s="124">
        <v>54.46</v>
      </c>
      <c r="H25" s="31">
        <v>8.01</v>
      </c>
      <c r="I25" s="124">
        <v>20.36</v>
      </c>
    </row>
    <row r="26" spans="1:9" ht="15.75">
      <c r="A26" s="3">
        <v>5.4</v>
      </c>
      <c r="B26" s="208" t="s">
        <v>19</v>
      </c>
      <c r="C26" s="209"/>
      <c r="D26" s="124">
        <v>676.45</v>
      </c>
      <c r="E26" s="124">
        <v>595.62</v>
      </c>
      <c r="F26" s="124">
        <v>502.37</v>
      </c>
      <c r="G26" s="124">
        <v>924.75</v>
      </c>
      <c r="H26" s="31">
        <v>957.56</v>
      </c>
      <c r="I26" s="124">
        <v>655.36</v>
      </c>
    </row>
    <row r="27" spans="1:9" ht="15.75">
      <c r="A27" s="4">
        <v>5.5</v>
      </c>
      <c r="B27" s="204" t="s">
        <v>20</v>
      </c>
      <c r="C27" s="205"/>
      <c r="D27" s="129">
        <v>32.97</v>
      </c>
      <c r="E27" s="129">
        <v>59.71</v>
      </c>
      <c r="F27" s="158">
        <v>67.46</v>
      </c>
      <c r="G27" s="129">
        <v>91.11</v>
      </c>
      <c r="H27" s="35">
        <v>139.71</v>
      </c>
      <c r="I27" s="129">
        <v>36.08</v>
      </c>
    </row>
    <row r="28" spans="1:9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30"/>
      <c r="I28" s="123"/>
    </row>
    <row r="29" spans="1:9" ht="15.75">
      <c r="A29" s="3">
        <v>6.1</v>
      </c>
      <c r="B29" s="208" t="s">
        <v>16</v>
      </c>
      <c r="C29" s="209"/>
      <c r="D29" s="124">
        <v>41.49</v>
      </c>
      <c r="E29" s="124">
        <v>49.16</v>
      </c>
      <c r="F29" s="124">
        <v>40.54</v>
      </c>
      <c r="G29" s="124">
        <v>43.16</v>
      </c>
      <c r="H29" s="31">
        <v>26.88</v>
      </c>
      <c r="I29" s="124">
        <v>42.73</v>
      </c>
    </row>
    <row r="30" spans="1:9" ht="15.75">
      <c r="A30" s="3">
        <v>6.2</v>
      </c>
      <c r="B30" s="208" t="s">
        <v>17</v>
      </c>
      <c r="C30" s="209"/>
      <c r="D30" s="124">
        <v>16.35</v>
      </c>
      <c r="E30" s="124">
        <v>14.04</v>
      </c>
      <c r="F30" s="124">
        <v>15.32</v>
      </c>
      <c r="G30" s="124">
        <v>13.51</v>
      </c>
      <c r="H30" s="31">
        <v>15.71</v>
      </c>
      <c r="I30" s="124">
        <v>16.44</v>
      </c>
    </row>
    <row r="31" spans="1:9" ht="15.75">
      <c r="A31" s="3">
        <v>6.3</v>
      </c>
      <c r="B31" s="208" t="s">
        <v>18</v>
      </c>
      <c r="C31" s="209"/>
      <c r="D31" s="124">
        <v>49.66</v>
      </c>
      <c r="E31" s="124">
        <v>30.38</v>
      </c>
      <c r="F31" s="124">
        <v>56.41</v>
      </c>
      <c r="G31" s="124">
        <v>78.02</v>
      </c>
      <c r="H31" s="31">
        <v>32.07</v>
      </c>
      <c r="I31" s="124">
        <v>45.65</v>
      </c>
    </row>
    <row r="32" spans="1:9" ht="15.75">
      <c r="A32" s="3">
        <v>6.4</v>
      </c>
      <c r="B32" s="208" t="s">
        <v>22</v>
      </c>
      <c r="C32" s="209"/>
      <c r="D32" s="124">
        <v>15.48</v>
      </c>
      <c r="E32" s="124">
        <v>11.93</v>
      </c>
      <c r="F32" s="124">
        <v>11.05</v>
      </c>
      <c r="G32" s="124">
        <v>9.12</v>
      </c>
      <c r="H32" s="31">
        <v>9.09</v>
      </c>
      <c r="I32" s="124">
        <v>16.46</v>
      </c>
    </row>
    <row r="33" spans="1:9" ht="15.75">
      <c r="A33" s="3">
        <v>6.5</v>
      </c>
      <c r="B33" s="208" t="s">
        <v>20</v>
      </c>
      <c r="C33" s="209"/>
      <c r="D33" s="124">
        <v>31.96</v>
      </c>
      <c r="E33" s="124">
        <v>48.61</v>
      </c>
      <c r="F33" s="124">
        <v>29.35</v>
      </c>
      <c r="G33" s="124">
        <v>47.7</v>
      </c>
      <c r="H33" s="31">
        <v>12.21</v>
      </c>
      <c r="I33" s="129">
        <v>24.96</v>
      </c>
    </row>
    <row r="34" spans="1:9" ht="15.75">
      <c r="A34" s="7">
        <v>7</v>
      </c>
      <c r="B34" s="212" t="s">
        <v>52</v>
      </c>
      <c r="C34" s="213"/>
      <c r="D34" s="127">
        <v>2189.04</v>
      </c>
      <c r="E34" s="127">
        <v>2262.67</v>
      </c>
      <c r="F34" s="127">
        <v>2201.02</v>
      </c>
      <c r="G34" s="127">
        <v>2288.83</v>
      </c>
      <c r="H34" s="33">
        <v>2246.48</v>
      </c>
      <c r="I34" s="127">
        <v>2245.49</v>
      </c>
    </row>
    <row r="35" spans="1:9" ht="15.75">
      <c r="A35" s="5">
        <v>8.1</v>
      </c>
      <c r="B35" s="210" t="s">
        <v>23</v>
      </c>
      <c r="C35" s="211"/>
      <c r="D35" s="130">
        <v>55</v>
      </c>
      <c r="E35" s="130">
        <v>208</v>
      </c>
      <c r="F35" s="130">
        <v>65</v>
      </c>
      <c r="G35" s="130">
        <v>52</v>
      </c>
      <c r="H35" s="36">
        <v>80</v>
      </c>
      <c r="I35" s="130">
        <v>89</v>
      </c>
    </row>
    <row r="36" spans="1:9" ht="15" customHeight="1">
      <c r="A36" s="4">
        <v>8.2</v>
      </c>
      <c r="B36" s="204" t="s">
        <v>24</v>
      </c>
      <c r="C36" s="205"/>
      <c r="D36" s="131">
        <v>15</v>
      </c>
      <c r="E36" s="131">
        <v>34</v>
      </c>
      <c r="F36" s="131">
        <v>18</v>
      </c>
      <c r="G36" s="131">
        <v>20</v>
      </c>
      <c r="H36" s="37">
        <v>12</v>
      </c>
      <c r="I36" s="131">
        <v>27</v>
      </c>
    </row>
    <row r="37" spans="1:9" ht="15.75">
      <c r="A37" s="4">
        <v>9</v>
      </c>
      <c r="B37" s="204" t="s">
        <v>25</v>
      </c>
      <c r="C37" s="205"/>
      <c r="D37" s="129">
        <v>11.97</v>
      </c>
      <c r="E37" s="129">
        <v>13.45</v>
      </c>
      <c r="F37" s="129">
        <v>4.71</v>
      </c>
      <c r="G37" s="129">
        <v>9.33</v>
      </c>
      <c r="H37" s="35">
        <v>12.42</v>
      </c>
      <c r="I37" s="127">
        <v>11.98</v>
      </c>
    </row>
    <row r="38" spans="1:9" ht="16.5" customHeight="1">
      <c r="A38" s="6">
        <v>10</v>
      </c>
      <c r="B38" s="206" t="s">
        <v>79</v>
      </c>
      <c r="C38" s="207"/>
      <c r="D38" s="123" t="s">
        <v>143</v>
      </c>
      <c r="E38" s="123"/>
      <c r="F38" s="123"/>
      <c r="G38" s="123"/>
      <c r="H38" s="30"/>
      <c r="I38" s="123"/>
    </row>
    <row r="39" spans="1:9" ht="15.75">
      <c r="A39" s="3">
        <v>10.1</v>
      </c>
      <c r="B39" s="189" t="s">
        <v>28</v>
      </c>
      <c r="C39" s="190"/>
      <c r="D39" s="124">
        <v>269</v>
      </c>
      <c r="E39" s="124">
        <v>296.57</v>
      </c>
      <c r="F39" s="124">
        <v>213.7</v>
      </c>
      <c r="G39" s="124">
        <v>439.5</v>
      </c>
      <c r="H39" s="31">
        <v>618.65</v>
      </c>
      <c r="I39" s="124">
        <v>266.15</v>
      </c>
    </row>
    <row r="40" spans="1:9" ht="15.75">
      <c r="A40" s="3">
        <v>10.2</v>
      </c>
      <c r="B40" s="189" t="s">
        <v>27</v>
      </c>
      <c r="C40" s="190"/>
      <c r="D40" s="124">
        <v>0</v>
      </c>
      <c r="E40" s="124">
        <v>5.29</v>
      </c>
      <c r="F40" s="124">
        <v>8.4</v>
      </c>
      <c r="G40" s="124">
        <v>4.57</v>
      </c>
      <c r="H40" s="31">
        <v>7.85</v>
      </c>
      <c r="I40" s="124">
        <v>7.56</v>
      </c>
    </row>
    <row r="41" spans="1:9" ht="15.75">
      <c r="A41" s="3">
        <v>10.3</v>
      </c>
      <c r="B41" s="189" t="s">
        <v>26</v>
      </c>
      <c r="C41" s="190"/>
      <c r="D41" s="124">
        <f>D42-D39-D40</f>
        <v>407.45000000000005</v>
      </c>
      <c r="E41" s="124">
        <v>293.76</v>
      </c>
      <c r="F41" s="124">
        <v>280.27</v>
      </c>
      <c r="G41" s="124">
        <v>480.68</v>
      </c>
      <c r="H41" s="31">
        <v>331.06</v>
      </c>
      <c r="I41" s="124">
        <v>381.65</v>
      </c>
    </row>
    <row r="42" spans="1:9" ht="15.75">
      <c r="A42" s="4">
        <v>10.4</v>
      </c>
      <c r="B42" s="199" t="s">
        <v>29</v>
      </c>
      <c r="C42" s="200"/>
      <c r="D42" s="129">
        <f>D26</f>
        <v>676.45</v>
      </c>
      <c r="E42" s="147">
        <f>E39+E40+E41</f>
        <v>595.62</v>
      </c>
      <c r="F42" s="147">
        <f>F39+F40+F41</f>
        <v>502.37</v>
      </c>
      <c r="G42" s="147">
        <f>G39+G40+G41</f>
        <v>924.75</v>
      </c>
      <c r="H42" s="38">
        <f>H39+H40+H41</f>
        <v>957.56</v>
      </c>
      <c r="I42" s="147">
        <f>I39+I40+I41</f>
        <v>655.3599999999999</v>
      </c>
    </row>
    <row r="43" spans="1:9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42"/>
      <c r="I43" s="132"/>
    </row>
    <row r="44" spans="1:9" ht="15.75">
      <c r="A44" s="7">
        <v>11</v>
      </c>
      <c r="B44" s="201" t="s">
        <v>31</v>
      </c>
      <c r="C44" s="201"/>
      <c r="D44" s="133">
        <f aca="true" t="shared" si="0" ref="D44:I44">D48+D51+D54+D55+D58+D59+D60+D61+D62</f>
        <v>20774.500000000004</v>
      </c>
      <c r="E44" s="133">
        <f t="shared" si="0"/>
        <v>22754.92</v>
      </c>
      <c r="F44" s="133">
        <f t="shared" si="0"/>
        <v>13419.08</v>
      </c>
      <c r="G44" s="133">
        <f t="shared" si="0"/>
        <v>25308.12</v>
      </c>
      <c r="H44" s="143">
        <f t="shared" si="0"/>
        <v>16779.719999999998</v>
      </c>
      <c r="I44" s="156">
        <f t="shared" si="0"/>
        <v>21717.219999999998</v>
      </c>
    </row>
    <row r="45" spans="1:9" ht="15.75">
      <c r="A45" s="5" t="s">
        <v>58</v>
      </c>
      <c r="B45" s="24" t="s">
        <v>32</v>
      </c>
      <c r="C45" s="25" t="s">
        <v>28</v>
      </c>
      <c r="D45" s="123">
        <v>4024.17</v>
      </c>
      <c r="E45" s="123">
        <v>3528.5</v>
      </c>
      <c r="F45" s="123">
        <v>2329.23</v>
      </c>
      <c r="G45" s="123">
        <v>4353.65</v>
      </c>
      <c r="H45" s="30">
        <v>5785.37</v>
      </c>
      <c r="I45" s="123">
        <v>4724.97</v>
      </c>
    </row>
    <row r="46" spans="1:9" ht="15.75">
      <c r="A46" s="3" t="s">
        <v>59</v>
      </c>
      <c r="B46" s="189" t="s">
        <v>27</v>
      </c>
      <c r="C46" s="190"/>
      <c r="D46" s="124">
        <v>0</v>
      </c>
      <c r="E46" s="124">
        <v>59.32</v>
      </c>
      <c r="F46" s="124">
        <v>74.49</v>
      </c>
      <c r="G46" s="124">
        <v>42.7</v>
      </c>
      <c r="H46" s="31">
        <v>71.06</v>
      </c>
      <c r="I46" s="124">
        <v>128.76</v>
      </c>
    </row>
    <row r="47" spans="1:9" ht="15.75">
      <c r="A47" s="3" t="s">
        <v>60</v>
      </c>
      <c r="B47" s="189" t="s">
        <v>26</v>
      </c>
      <c r="C47" s="190"/>
      <c r="D47" s="124">
        <v>6448.97</v>
      </c>
      <c r="E47" s="124">
        <v>3516.63</v>
      </c>
      <c r="F47" s="124">
        <v>3147.88</v>
      </c>
      <c r="G47" s="124">
        <v>4041.02</v>
      </c>
      <c r="H47" s="31">
        <v>2851.33</v>
      </c>
      <c r="I47" s="124">
        <v>5932.81</v>
      </c>
    </row>
    <row r="48" spans="1:9" s="27" customFormat="1" ht="15.75">
      <c r="A48" s="4" t="s">
        <v>61</v>
      </c>
      <c r="B48" s="191" t="s">
        <v>29</v>
      </c>
      <c r="C48" s="192"/>
      <c r="D48" s="126">
        <f aca="true" t="shared" si="1" ref="D48:I48">SUM(D45:D47)</f>
        <v>10473.14</v>
      </c>
      <c r="E48" s="148">
        <f t="shared" si="1"/>
        <v>7104.450000000001</v>
      </c>
      <c r="F48" s="148">
        <f t="shared" si="1"/>
        <v>5551.6</v>
      </c>
      <c r="G48" s="148">
        <f t="shared" si="1"/>
        <v>8437.369999999999</v>
      </c>
      <c r="H48" s="40">
        <f t="shared" si="1"/>
        <v>8707.76</v>
      </c>
      <c r="I48" s="148">
        <f t="shared" si="1"/>
        <v>10786.54</v>
      </c>
    </row>
    <row r="49" spans="1:9" ht="15.75">
      <c r="A49" s="5" t="s">
        <v>62</v>
      </c>
      <c r="B49" s="24" t="s">
        <v>33</v>
      </c>
      <c r="C49" s="25" t="s">
        <v>34</v>
      </c>
      <c r="D49" s="123">
        <v>518.05</v>
      </c>
      <c r="E49" s="123">
        <v>960.25</v>
      </c>
      <c r="F49" s="123">
        <v>689.12</v>
      </c>
      <c r="G49" s="123">
        <v>1020.81</v>
      </c>
      <c r="H49" s="30">
        <v>173.66</v>
      </c>
      <c r="I49" s="123">
        <v>357.81</v>
      </c>
    </row>
    <row r="50" spans="1:9" ht="15.75">
      <c r="A50" s="3" t="s">
        <v>63</v>
      </c>
      <c r="B50" s="189" t="s">
        <v>35</v>
      </c>
      <c r="C50" s="190"/>
      <c r="D50" s="124">
        <v>535.75</v>
      </c>
      <c r="E50" s="124">
        <v>1941.98</v>
      </c>
      <c r="F50" s="124">
        <v>1290.76</v>
      </c>
      <c r="G50" s="124">
        <v>3325.24</v>
      </c>
      <c r="H50" s="31">
        <v>1532.63</v>
      </c>
      <c r="I50" s="124">
        <v>542.78</v>
      </c>
    </row>
    <row r="51" spans="1:9" s="27" customFormat="1" ht="15.75">
      <c r="A51" s="4" t="s">
        <v>64</v>
      </c>
      <c r="B51" s="191" t="s">
        <v>29</v>
      </c>
      <c r="C51" s="192"/>
      <c r="D51" s="126">
        <f aca="true" t="shared" si="2" ref="D51:I51">SUM(D49:D50)</f>
        <v>1053.8</v>
      </c>
      <c r="E51" s="148">
        <f t="shared" si="2"/>
        <v>2902.23</v>
      </c>
      <c r="F51" s="148">
        <f t="shared" si="2"/>
        <v>1979.88</v>
      </c>
      <c r="G51" s="148">
        <f t="shared" si="2"/>
        <v>4346.049999999999</v>
      </c>
      <c r="H51" s="40">
        <f t="shared" si="2"/>
        <v>1706.2900000000002</v>
      </c>
      <c r="I51" s="148">
        <f t="shared" si="2"/>
        <v>900.5899999999999</v>
      </c>
    </row>
    <row r="52" spans="1:9" ht="15.75">
      <c r="A52" s="5" t="s">
        <v>65</v>
      </c>
      <c r="B52" s="24" t="s">
        <v>36</v>
      </c>
      <c r="C52" s="25" t="s">
        <v>34</v>
      </c>
      <c r="D52" s="123">
        <v>1327.4</v>
      </c>
      <c r="E52" s="123">
        <v>2032.85</v>
      </c>
      <c r="F52" s="123">
        <v>387.91</v>
      </c>
      <c r="G52" s="123">
        <v>2125.6</v>
      </c>
      <c r="H52" s="30">
        <v>521.6</v>
      </c>
      <c r="I52" s="123">
        <v>1166.71</v>
      </c>
    </row>
    <row r="53" spans="1:9" ht="15.75">
      <c r="A53" s="3" t="s">
        <v>66</v>
      </c>
      <c r="B53" s="189" t="s">
        <v>35</v>
      </c>
      <c r="C53" s="190"/>
      <c r="D53" s="124">
        <v>0.12</v>
      </c>
      <c r="E53" s="124">
        <v>235.43</v>
      </c>
      <c r="F53" s="124">
        <v>122.25</v>
      </c>
      <c r="G53" s="124">
        <v>74.96</v>
      </c>
      <c r="H53" s="31">
        <v>1.7</v>
      </c>
      <c r="I53" s="124">
        <v>3.67</v>
      </c>
    </row>
    <row r="54" spans="1:9" s="27" customFormat="1" ht="15.75">
      <c r="A54" s="4" t="s">
        <v>67</v>
      </c>
      <c r="B54" s="191" t="s">
        <v>29</v>
      </c>
      <c r="C54" s="192"/>
      <c r="D54" s="126">
        <f aca="true" t="shared" si="3" ref="D54:I54">SUM(D52:D53)</f>
        <v>1327.52</v>
      </c>
      <c r="E54" s="148">
        <f t="shared" si="3"/>
        <v>2268.2799999999997</v>
      </c>
      <c r="F54" s="148">
        <f t="shared" si="3"/>
        <v>510.16</v>
      </c>
      <c r="G54" s="148">
        <f t="shared" si="3"/>
        <v>2200.56</v>
      </c>
      <c r="H54" s="40">
        <f t="shared" si="3"/>
        <v>523.3000000000001</v>
      </c>
      <c r="I54" s="148">
        <f t="shared" si="3"/>
        <v>1170.38</v>
      </c>
    </row>
    <row r="55" spans="1:9" ht="15.75">
      <c r="A55" s="7">
        <v>11.4</v>
      </c>
      <c r="B55" s="188" t="s">
        <v>37</v>
      </c>
      <c r="C55" s="188"/>
      <c r="D55" s="127">
        <v>4540.33</v>
      </c>
      <c r="E55" s="127">
        <v>5848.64</v>
      </c>
      <c r="F55" s="127">
        <v>3623.45</v>
      </c>
      <c r="G55" s="127">
        <v>3742.07</v>
      </c>
      <c r="H55" s="33">
        <v>3531.04</v>
      </c>
      <c r="I55" s="127">
        <v>5330.21</v>
      </c>
    </row>
    <row r="56" spans="1:9" ht="15.75">
      <c r="A56" s="5" t="s">
        <v>68</v>
      </c>
      <c r="B56" s="24" t="s">
        <v>38</v>
      </c>
      <c r="C56" s="25" t="s">
        <v>39</v>
      </c>
      <c r="D56" s="123">
        <v>1224.7</v>
      </c>
      <c r="E56" s="123">
        <v>1527.55</v>
      </c>
      <c r="F56" s="123">
        <v>1018.16</v>
      </c>
      <c r="G56" s="123">
        <v>1579.17</v>
      </c>
      <c r="H56" s="30">
        <v>1261.6</v>
      </c>
      <c r="I56" s="123">
        <v>1204.89</v>
      </c>
    </row>
    <row r="57" spans="1:9" ht="15.75">
      <c r="A57" s="3" t="s">
        <v>69</v>
      </c>
      <c r="B57" s="195" t="s">
        <v>40</v>
      </c>
      <c r="C57" s="196"/>
      <c r="D57" s="124">
        <v>648.88</v>
      </c>
      <c r="E57" s="124">
        <v>1045.11</v>
      </c>
      <c r="F57" s="124">
        <v>280.09</v>
      </c>
      <c r="G57" s="124">
        <v>4248.51</v>
      </c>
      <c r="H57" s="31">
        <v>256.83</v>
      </c>
      <c r="I57" s="124">
        <v>929.66</v>
      </c>
    </row>
    <row r="58" spans="1:9" s="27" customFormat="1" ht="15.75">
      <c r="A58" s="4" t="s">
        <v>70</v>
      </c>
      <c r="B58" s="197" t="s">
        <v>29</v>
      </c>
      <c r="C58" s="198"/>
      <c r="D58" s="126">
        <f aca="true" t="shared" si="4" ref="D58:I58">SUM(D56:D57)</f>
        <v>1873.58</v>
      </c>
      <c r="E58" s="148">
        <f t="shared" si="4"/>
        <v>2572.66</v>
      </c>
      <c r="F58" s="148">
        <f t="shared" si="4"/>
        <v>1298.25</v>
      </c>
      <c r="G58" s="148">
        <f t="shared" si="4"/>
        <v>5827.68</v>
      </c>
      <c r="H58" s="40">
        <f t="shared" si="4"/>
        <v>1518.4299999999998</v>
      </c>
      <c r="I58" s="148">
        <f t="shared" si="4"/>
        <v>2134.55</v>
      </c>
    </row>
    <row r="59" spans="1:9" ht="15.75">
      <c r="A59" s="7">
        <v>11.6</v>
      </c>
      <c r="B59" s="188" t="s">
        <v>41</v>
      </c>
      <c r="C59" s="188"/>
      <c r="D59" s="127">
        <v>348.65</v>
      </c>
      <c r="E59" s="127">
        <v>791.61</v>
      </c>
      <c r="F59" s="127">
        <v>38.01</v>
      </c>
      <c r="G59" s="127">
        <v>2.51</v>
      </c>
      <c r="H59" s="33">
        <v>49.9</v>
      </c>
      <c r="I59" s="127">
        <v>280.39</v>
      </c>
    </row>
    <row r="60" spans="1:9" ht="15.75">
      <c r="A60" s="7">
        <v>11.7</v>
      </c>
      <c r="B60" s="188" t="s">
        <v>42</v>
      </c>
      <c r="C60" s="188"/>
      <c r="D60" s="127">
        <v>649.52</v>
      </c>
      <c r="E60" s="127">
        <v>684.43</v>
      </c>
      <c r="F60" s="127">
        <v>81.67</v>
      </c>
      <c r="G60" s="127">
        <v>116.9</v>
      </c>
      <c r="H60" s="33">
        <v>409.84</v>
      </c>
      <c r="I60" s="127">
        <v>597.72</v>
      </c>
    </row>
    <row r="61" spans="1:9" ht="15.75">
      <c r="A61" s="7">
        <v>11.8</v>
      </c>
      <c r="B61" s="188" t="s">
        <v>53</v>
      </c>
      <c r="C61" s="188"/>
      <c r="D61" s="127">
        <v>0.37</v>
      </c>
      <c r="E61" s="127">
        <v>0</v>
      </c>
      <c r="F61" s="127">
        <v>0</v>
      </c>
      <c r="G61" s="127">
        <v>0</v>
      </c>
      <c r="H61" s="33">
        <v>0</v>
      </c>
      <c r="I61" s="127">
        <v>1.92</v>
      </c>
    </row>
    <row r="62" spans="1:9" ht="15.75">
      <c r="A62" s="7">
        <v>11.9</v>
      </c>
      <c r="B62" s="188" t="s">
        <v>43</v>
      </c>
      <c r="C62" s="188"/>
      <c r="D62" s="127">
        <v>507.59</v>
      </c>
      <c r="E62" s="127">
        <v>582.62</v>
      </c>
      <c r="F62" s="127">
        <v>336.06</v>
      </c>
      <c r="G62" s="127">
        <v>634.98</v>
      </c>
      <c r="H62" s="33">
        <v>333.16</v>
      </c>
      <c r="I62" s="127">
        <v>514.92</v>
      </c>
    </row>
    <row r="63" spans="1:9" ht="15.75">
      <c r="A63" s="5">
        <v>12</v>
      </c>
      <c r="B63" s="193" t="s">
        <v>44</v>
      </c>
      <c r="C63" s="194"/>
      <c r="D63" s="134">
        <f aca="true" t="shared" si="5" ref="D63:I63">SUM(D64:D68)</f>
        <v>9660.11</v>
      </c>
      <c r="E63" s="134">
        <f t="shared" si="5"/>
        <v>7359.53</v>
      </c>
      <c r="F63" s="134">
        <f t="shared" si="5"/>
        <v>3895.12</v>
      </c>
      <c r="G63" s="134">
        <f t="shared" si="5"/>
        <v>7375.34</v>
      </c>
      <c r="H63" s="41">
        <f t="shared" si="5"/>
        <v>8485.44</v>
      </c>
      <c r="I63" s="134">
        <f t="shared" si="5"/>
        <v>8676.439999999999</v>
      </c>
    </row>
    <row r="64" spans="1:9" ht="15.75">
      <c r="A64" s="3">
        <v>12.1</v>
      </c>
      <c r="B64" s="186" t="s">
        <v>45</v>
      </c>
      <c r="C64" s="187"/>
      <c r="D64" s="124">
        <v>7472.58</v>
      </c>
      <c r="E64" s="124">
        <v>6016.61</v>
      </c>
      <c r="F64" s="124">
        <v>2834.3</v>
      </c>
      <c r="G64" s="124">
        <v>3928.22</v>
      </c>
      <c r="H64" s="31">
        <v>7310.62</v>
      </c>
      <c r="I64" s="124">
        <v>5787.91</v>
      </c>
    </row>
    <row r="65" spans="1:9" ht="15.75">
      <c r="A65" s="3">
        <v>12.2</v>
      </c>
      <c r="B65" s="186" t="s">
        <v>46</v>
      </c>
      <c r="C65" s="187"/>
      <c r="D65" s="124">
        <v>72.88</v>
      </c>
      <c r="E65" s="124">
        <v>18.93</v>
      </c>
      <c r="F65" s="124">
        <v>0</v>
      </c>
      <c r="G65" s="124">
        <v>13.78</v>
      </c>
      <c r="H65" s="31">
        <v>0</v>
      </c>
      <c r="I65" s="124">
        <v>327.98</v>
      </c>
    </row>
    <row r="66" spans="1:9" ht="15.75">
      <c r="A66" s="3">
        <v>12.3</v>
      </c>
      <c r="B66" s="186" t="s">
        <v>47</v>
      </c>
      <c r="C66" s="187"/>
      <c r="D66" s="124">
        <v>1.01</v>
      </c>
      <c r="E66" s="124">
        <v>7.08</v>
      </c>
      <c r="F66" s="124">
        <v>8.72</v>
      </c>
      <c r="G66" s="124">
        <v>30.83</v>
      </c>
      <c r="H66" s="31">
        <v>12.59</v>
      </c>
      <c r="I66" s="124">
        <v>47.65</v>
      </c>
    </row>
    <row r="67" spans="1:9" ht="15.75">
      <c r="A67" s="3">
        <v>12.4</v>
      </c>
      <c r="B67" s="186" t="s">
        <v>48</v>
      </c>
      <c r="C67" s="187"/>
      <c r="D67" s="124">
        <v>380.62</v>
      </c>
      <c r="E67" s="124">
        <v>170.36</v>
      </c>
      <c r="F67" s="124">
        <v>219.31</v>
      </c>
      <c r="G67" s="124">
        <v>725.93</v>
      </c>
      <c r="H67" s="31">
        <v>326.8</v>
      </c>
      <c r="I67" s="124">
        <v>415.01</v>
      </c>
    </row>
    <row r="68" spans="1:9" ht="15.75">
      <c r="A68" s="3">
        <v>12.5</v>
      </c>
      <c r="B68" s="186" t="s">
        <v>49</v>
      </c>
      <c r="C68" s="187"/>
      <c r="D68" s="124">
        <v>1733.02</v>
      </c>
      <c r="E68" s="124">
        <v>1146.55</v>
      </c>
      <c r="F68" s="124">
        <v>832.79</v>
      </c>
      <c r="G68" s="124">
        <v>2676.58</v>
      </c>
      <c r="H68" s="31">
        <v>835.43</v>
      </c>
      <c r="I68" s="129">
        <v>2097.89</v>
      </c>
    </row>
    <row r="69" spans="1:9" ht="15.75">
      <c r="A69" s="8">
        <v>13</v>
      </c>
      <c r="B69" s="188" t="s">
        <v>71</v>
      </c>
      <c r="C69" s="188"/>
      <c r="D69" s="135">
        <f aca="true" t="shared" si="6" ref="D69:I69">D44+D63</f>
        <v>30434.610000000004</v>
      </c>
      <c r="E69" s="135">
        <f t="shared" si="6"/>
        <v>30114.449999999997</v>
      </c>
      <c r="F69" s="135">
        <f t="shared" si="6"/>
        <v>17314.2</v>
      </c>
      <c r="G69" s="135">
        <f t="shared" si="6"/>
        <v>32683.46</v>
      </c>
      <c r="H69" s="39">
        <f t="shared" si="6"/>
        <v>25265.159999999996</v>
      </c>
      <c r="I69" s="135">
        <f t="shared" si="6"/>
        <v>30393.659999999996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E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5" zoomScaleNormal="80" zoomScaleSheetLayoutView="75" zoomScalePageLayoutView="0" workbookViewId="0" topLeftCell="A8">
      <selection activeCell="B7" sqref="B7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57421875" style="10" customWidth="1"/>
    <col min="5" max="5" width="15.8515625" style="10" customWidth="1"/>
    <col min="6" max="6" width="11.8515625" style="11" customWidth="1"/>
    <col min="7" max="7" width="15.00390625" style="11" customWidth="1"/>
    <col min="8" max="8" width="12.28125" style="11" customWidth="1"/>
    <col min="9" max="9" width="17.851562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74</v>
      </c>
      <c r="C3" s="45" t="s">
        <v>187</v>
      </c>
      <c r="D3" s="9"/>
      <c r="E3" s="9"/>
    </row>
    <row r="4" spans="1:9" s="12" customFormat="1" ht="30">
      <c r="A4" s="2" t="s">
        <v>10</v>
      </c>
      <c r="B4" s="215" t="s">
        <v>54</v>
      </c>
      <c r="C4" s="215"/>
      <c r="D4" s="2" t="s">
        <v>98</v>
      </c>
      <c r="E4" s="2" t="s">
        <v>88</v>
      </c>
      <c r="F4" s="2" t="s">
        <v>102</v>
      </c>
      <c r="G4" s="2" t="s">
        <v>101</v>
      </c>
      <c r="H4" s="2" t="s">
        <v>57</v>
      </c>
      <c r="I4" s="2" t="s">
        <v>100</v>
      </c>
    </row>
    <row r="5" spans="1:9" ht="15" customHeight="1">
      <c r="A5" s="26" t="s">
        <v>11</v>
      </c>
      <c r="B5" s="16" t="s">
        <v>50</v>
      </c>
      <c r="C5" s="17" t="s">
        <v>2</v>
      </c>
      <c r="D5" s="121">
        <v>11367.51</v>
      </c>
      <c r="E5" s="157">
        <v>6373.49</v>
      </c>
      <c r="F5" s="121">
        <v>6403.5</v>
      </c>
      <c r="G5" s="121">
        <v>12019.38</v>
      </c>
      <c r="H5" s="121">
        <v>3107.19</v>
      </c>
      <c r="I5" s="157">
        <v>6577.76</v>
      </c>
    </row>
    <row r="6" spans="1:9" ht="15.75">
      <c r="A6" s="3">
        <v>1.2</v>
      </c>
      <c r="B6" s="16"/>
      <c r="C6" s="17" t="s">
        <v>3</v>
      </c>
      <c r="D6" s="121">
        <f>D5</f>
        <v>11367.51</v>
      </c>
      <c r="E6" s="121">
        <v>6373.49</v>
      </c>
      <c r="F6" s="121">
        <f>F5</f>
        <v>6403.5</v>
      </c>
      <c r="G6" s="121">
        <v>12041.26</v>
      </c>
      <c r="H6" s="121">
        <v>3107.19</v>
      </c>
      <c r="I6" s="121">
        <v>6581.69</v>
      </c>
    </row>
    <row r="7" spans="1:9" ht="15.75">
      <c r="A7" s="3">
        <v>1.3</v>
      </c>
      <c r="B7" s="18"/>
      <c r="C7" s="17" t="s">
        <v>4</v>
      </c>
      <c r="D7" s="121">
        <v>12363.71</v>
      </c>
      <c r="E7" s="121">
        <v>6909.57</v>
      </c>
      <c r="F7" s="121">
        <v>7296.08</v>
      </c>
      <c r="G7" s="121">
        <v>14962.06</v>
      </c>
      <c r="H7" s="121">
        <v>3890.2</v>
      </c>
      <c r="I7" s="121">
        <v>6770.29</v>
      </c>
    </row>
    <row r="8" spans="1:9" ht="15.75">
      <c r="A8" s="3">
        <v>1.4</v>
      </c>
      <c r="B8" s="18"/>
      <c r="C8" s="17" t="s">
        <v>5</v>
      </c>
      <c r="D8" s="121">
        <v>20646.46</v>
      </c>
      <c r="E8" s="121">
        <v>9110.51</v>
      </c>
      <c r="F8" s="121">
        <v>9423.86</v>
      </c>
      <c r="G8" s="121">
        <v>18293.71</v>
      </c>
      <c r="H8" s="121">
        <v>5576.71</v>
      </c>
      <c r="I8" s="121">
        <v>8783.86</v>
      </c>
    </row>
    <row r="9" spans="1:9" ht="15.75">
      <c r="A9" s="3">
        <v>1.5</v>
      </c>
      <c r="B9" s="18"/>
      <c r="C9" s="17" t="s">
        <v>6</v>
      </c>
      <c r="D9" s="121">
        <v>15917.68</v>
      </c>
      <c r="E9" s="121">
        <v>8461.2</v>
      </c>
      <c r="F9" s="121">
        <v>9622.7</v>
      </c>
      <c r="G9" s="121">
        <v>17276.12</v>
      </c>
      <c r="H9" s="121">
        <v>7596.94</v>
      </c>
      <c r="I9" s="121">
        <v>8782</v>
      </c>
    </row>
    <row r="10" spans="1:9" ht="15.75">
      <c r="A10" s="3">
        <v>1.6</v>
      </c>
      <c r="B10" s="18"/>
      <c r="C10" s="17" t="s">
        <v>7</v>
      </c>
      <c r="D10" s="121">
        <v>24200.43</v>
      </c>
      <c r="E10" s="144">
        <v>10662.15</v>
      </c>
      <c r="F10" s="121">
        <v>11750.48</v>
      </c>
      <c r="G10" s="144">
        <v>20607.77</v>
      </c>
      <c r="H10" s="121">
        <v>9283.45</v>
      </c>
      <c r="I10" s="144">
        <v>10795.57</v>
      </c>
    </row>
    <row r="11" spans="1:9" ht="15.75">
      <c r="A11" s="4">
        <v>1.7</v>
      </c>
      <c r="B11" s="19"/>
      <c r="C11" s="20" t="s">
        <v>12</v>
      </c>
      <c r="D11" s="122">
        <f>D10</f>
        <v>24200.43</v>
      </c>
      <c r="E11" s="145">
        <v>10662.15</v>
      </c>
      <c r="F11" s="122">
        <f>F10</f>
        <v>11750.48</v>
      </c>
      <c r="G11" s="149">
        <v>20607.77</v>
      </c>
      <c r="H11" s="122">
        <v>9283.45</v>
      </c>
      <c r="I11" s="145">
        <v>10795.57</v>
      </c>
    </row>
    <row r="12" spans="1:9" ht="15.75">
      <c r="A12" s="5">
        <v>2.1</v>
      </c>
      <c r="B12" s="14" t="s">
        <v>51</v>
      </c>
      <c r="C12" s="15" t="s">
        <v>2</v>
      </c>
      <c r="D12" s="123">
        <v>531.99</v>
      </c>
      <c r="E12" s="123">
        <v>612.22</v>
      </c>
      <c r="F12" s="123">
        <v>563.56</v>
      </c>
      <c r="G12" s="123">
        <v>537.25</v>
      </c>
      <c r="H12" s="123">
        <v>255.53</v>
      </c>
      <c r="I12" s="123">
        <v>428.7</v>
      </c>
    </row>
    <row r="13" spans="1:9" ht="15" customHeight="1">
      <c r="A13" s="3">
        <v>2.2</v>
      </c>
      <c r="B13" s="16"/>
      <c r="C13" s="17" t="s">
        <v>3</v>
      </c>
      <c r="D13" s="124">
        <f>D12</f>
        <v>531.99</v>
      </c>
      <c r="E13" s="124">
        <v>612.22</v>
      </c>
      <c r="F13" s="124">
        <f>F12</f>
        <v>563.56</v>
      </c>
      <c r="G13" s="124">
        <v>538.24</v>
      </c>
      <c r="H13" s="124">
        <v>255.53</v>
      </c>
      <c r="I13" s="124">
        <v>428.7</v>
      </c>
    </row>
    <row r="14" spans="1:9" ht="15.75">
      <c r="A14" s="3">
        <v>2.3</v>
      </c>
      <c r="B14" s="43"/>
      <c r="C14" s="17" t="s">
        <v>4</v>
      </c>
      <c r="D14" s="124">
        <v>578.02</v>
      </c>
      <c r="E14" s="124">
        <v>660.88</v>
      </c>
      <c r="F14" s="124">
        <v>669.4</v>
      </c>
      <c r="G14" s="124">
        <v>673.41</v>
      </c>
      <c r="H14" s="124">
        <v>321.59</v>
      </c>
      <c r="I14" s="124">
        <v>441.3</v>
      </c>
    </row>
    <row r="15" spans="1:9" ht="15.75">
      <c r="A15" s="3">
        <v>2.4</v>
      </c>
      <c r="B15" s="44"/>
      <c r="C15" s="17" t="s">
        <v>5</v>
      </c>
      <c r="D15" s="124">
        <v>949.91</v>
      </c>
      <c r="E15" s="124">
        <v>865</v>
      </c>
      <c r="F15" s="124">
        <v>862.6</v>
      </c>
      <c r="G15" s="124">
        <v>820.94</v>
      </c>
      <c r="H15" s="124">
        <v>457.14</v>
      </c>
      <c r="I15" s="124">
        <v>571.55</v>
      </c>
    </row>
    <row r="16" spans="1:9" ht="15.75">
      <c r="A16" s="3">
        <v>2.5</v>
      </c>
      <c r="B16" s="44"/>
      <c r="C16" s="17" t="s">
        <v>6</v>
      </c>
      <c r="D16" s="124">
        <v>730.49</v>
      </c>
      <c r="E16" s="124">
        <v>803.4</v>
      </c>
      <c r="F16" s="124">
        <v>930.03</v>
      </c>
      <c r="G16" s="124">
        <v>779.99</v>
      </c>
      <c r="H16" s="124">
        <v>621.17</v>
      </c>
      <c r="I16" s="124">
        <v>564.61</v>
      </c>
    </row>
    <row r="17" spans="1:9" ht="15.75">
      <c r="A17" s="3">
        <v>2.6</v>
      </c>
      <c r="B17" s="44"/>
      <c r="C17" s="17" t="s">
        <v>7</v>
      </c>
      <c r="D17" s="124">
        <v>1102.37</v>
      </c>
      <c r="E17" s="146">
        <v>1007.52</v>
      </c>
      <c r="F17" s="124">
        <v>1123.22</v>
      </c>
      <c r="G17" s="146">
        <v>927.53</v>
      </c>
      <c r="H17" s="124">
        <v>756.72</v>
      </c>
      <c r="I17" s="146">
        <v>694.87</v>
      </c>
    </row>
    <row r="18" spans="1:9" ht="15.75">
      <c r="A18" s="3">
        <v>2.7</v>
      </c>
      <c r="B18" s="18"/>
      <c r="C18" s="21" t="s">
        <v>12</v>
      </c>
      <c r="D18" s="125">
        <f>D17</f>
        <v>1102.37</v>
      </c>
      <c r="E18" s="146">
        <v>1007.52</v>
      </c>
      <c r="F18" s="125">
        <f>F17</f>
        <v>1123.22</v>
      </c>
      <c r="G18" s="150">
        <v>927.53</v>
      </c>
      <c r="H18" s="125">
        <v>756.72</v>
      </c>
      <c r="I18" s="146">
        <v>694.87</v>
      </c>
    </row>
    <row r="19" spans="1:9" ht="15.75">
      <c r="A19" s="4">
        <v>2.8</v>
      </c>
      <c r="B19" s="22"/>
      <c r="C19" s="23" t="s">
        <v>8</v>
      </c>
      <c r="D19" s="126">
        <v>1212.61</v>
      </c>
      <c r="E19" s="147">
        <v>1108.27</v>
      </c>
      <c r="F19" s="126">
        <v>1235.54</v>
      </c>
      <c r="G19" s="151">
        <v>1020.28</v>
      </c>
      <c r="H19" s="126">
        <v>822.39</v>
      </c>
      <c r="I19" s="147">
        <v>764.36</v>
      </c>
    </row>
    <row r="20" spans="1:9" ht="15.75">
      <c r="A20" s="7">
        <v>3</v>
      </c>
      <c r="B20" s="201" t="s">
        <v>13</v>
      </c>
      <c r="C20" s="201"/>
      <c r="D20" s="127">
        <v>25126.8</v>
      </c>
      <c r="E20" s="127">
        <v>8163.86</v>
      </c>
      <c r="F20" s="127">
        <v>6769.06</v>
      </c>
      <c r="G20" s="127">
        <v>13056.96</v>
      </c>
      <c r="H20" s="127">
        <v>4566.22</v>
      </c>
      <c r="I20" s="127">
        <v>7213.74</v>
      </c>
    </row>
    <row r="21" spans="1:9" ht="15.75">
      <c r="A21" s="7">
        <v>4</v>
      </c>
      <c r="B21" s="201" t="s">
        <v>14</v>
      </c>
      <c r="C21" s="214"/>
      <c r="D21" s="127">
        <v>2482.36</v>
      </c>
      <c r="E21" s="127">
        <v>1555.73</v>
      </c>
      <c r="F21" s="127">
        <v>1742.08</v>
      </c>
      <c r="G21" s="127">
        <v>6863.63</v>
      </c>
      <c r="H21" s="127">
        <v>5550.83</v>
      </c>
      <c r="I21" s="127">
        <v>5253.21</v>
      </c>
    </row>
    <row r="22" spans="1:9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128"/>
      <c r="I22" s="128"/>
    </row>
    <row r="23" spans="1:9" ht="15.75">
      <c r="A23" s="3">
        <v>5.1</v>
      </c>
      <c r="B23" s="208" t="s">
        <v>16</v>
      </c>
      <c r="C23" s="209"/>
      <c r="D23" s="124">
        <v>10.42</v>
      </c>
      <c r="E23" s="124">
        <v>7.62</v>
      </c>
      <c r="F23" s="124">
        <v>10.95</v>
      </c>
      <c r="G23" s="124">
        <v>10.34</v>
      </c>
      <c r="H23" s="124">
        <v>33.47</v>
      </c>
      <c r="I23" s="124">
        <v>25.34</v>
      </c>
    </row>
    <row r="24" spans="1:9" ht="15.75">
      <c r="A24" s="3">
        <v>5.2</v>
      </c>
      <c r="B24" s="208" t="s">
        <v>17</v>
      </c>
      <c r="C24" s="209"/>
      <c r="D24" s="124">
        <v>92.36</v>
      </c>
      <c r="E24" s="124">
        <v>58.98</v>
      </c>
      <c r="F24" s="124">
        <v>41.58</v>
      </c>
      <c r="G24" s="124">
        <v>69.85</v>
      </c>
      <c r="H24" s="124">
        <v>17.11</v>
      </c>
      <c r="I24" s="124">
        <v>30.28</v>
      </c>
    </row>
    <row r="25" spans="1:9" ht="15.75">
      <c r="A25" s="3">
        <v>5.3</v>
      </c>
      <c r="B25" s="208" t="s">
        <v>18</v>
      </c>
      <c r="C25" s="209"/>
      <c r="D25" s="124">
        <v>6.07</v>
      </c>
      <c r="E25" s="124">
        <v>3.24</v>
      </c>
      <c r="F25" s="124">
        <v>6.43</v>
      </c>
      <c r="G25" s="124">
        <v>6.39</v>
      </c>
      <c r="H25" s="124">
        <v>5.5</v>
      </c>
      <c r="I25" s="124">
        <v>0.09</v>
      </c>
    </row>
    <row r="26" spans="1:9" ht="15.75">
      <c r="A26" s="3">
        <v>5.4</v>
      </c>
      <c r="B26" s="208" t="s">
        <v>19</v>
      </c>
      <c r="C26" s="209"/>
      <c r="D26" s="124">
        <v>436.04</v>
      </c>
      <c r="E26" s="124">
        <v>408.37</v>
      </c>
      <c r="F26" s="124">
        <v>342.18</v>
      </c>
      <c r="G26" s="124">
        <v>533.65</v>
      </c>
      <c r="H26" s="124">
        <v>351.62</v>
      </c>
      <c r="I26" s="124">
        <v>402.96</v>
      </c>
    </row>
    <row r="27" spans="1:9" ht="15.75">
      <c r="A27" s="4">
        <v>5.5</v>
      </c>
      <c r="B27" s="204" t="s">
        <v>20</v>
      </c>
      <c r="C27" s="205"/>
      <c r="D27" s="129">
        <v>64.92</v>
      </c>
      <c r="E27" s="158">
        <v>65.15</v>
      </c>
      <c r="F27" s="129">
        <v>85.83</v>
      </c>
      <c r="G27" s="129">
        <v>77.22</v>
      </c>
      <c r="H27" s="129">
        <v>2.7</v>
      </c>
      <c r="I27" s="158">
        <v>2.15</v>
      </c>
    </row>
    <row r="28" spans="1:9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123"/>
      <c r="I28" s="123"/>
    </row>
    <row r="29" spans="1:9" ht="15.75">
      <c r="A29" s="3">
        <v>6.1</v>
      </c>
      <c r="B29" s="208" t="s">
        <v>16</v>
      </c>
      <c r="C29" s="209"/>
      <c r="D29" s="124">
        <v>40.15</v>
      </c>
      <c r="E29" s="124">
        <v>30.62</v>
      </c>
      <c r="F29" s="124">
        <v>26.32</v>
      </c>
      <c r="G29" s="124">
        <v>39.3</v>
      </c>
      <c r="H29" s="124">
        <v>11.38</v>
      </c>
      <c r="I29" s="124">
        <v>20.06</v>
      </c>
    </row>
    <row r="30" spans="1:9" ht="15.75">
      <c r="A30" s="3">
        <v>6.2</v>
      </c>
      <c r="B30" s="208" t="s">
        <v>17</v>
      </c>
      <c r="C30" s="209"/>
      <c r="D30" s="124">
        <v>13.9</v>
      </c>
      <c r="E30" s="124">
        <v>15.48</v>
      </c>
      <c r="F30" s="124">
        <v>14.19</v>
      </c>
      <c r="G30" s="124">
        <v>15.15</v>
      </c>
      <c r="H30" s="124">
        <v>13.66</v>
      </c>
      <c r="I30" s="124">
        <v>22.3</v>
      </c>
    </row>
    <row r="31" spans="1:9" ht="15.75">
      <c r="A31" s="3">
        <v>6.3</v>
      </c>
      <c r="B31" s="208" t="s">
        <v>18</v>
      </c>
      <c r="C31" s="209"/>
      <c r="D31" s="124">
        <v>48.5</v>
      </c>
      <c r="E31" s="124">
        <v>37.7</v>
      </c>
      <c r="F31" s="124">
        <v>77.76</v>
      </c>
      <c r="G31" s="124">
        <v>66.71</v>
      </c>
      <c r="H31" s="124">
        <v>30.61</v>
      </c>
      <c r="I31" s="124">
        <v>51.9</v>
      </c>
    </row>
    <row r="32" spans="1:9" ht="15.75">
      <c r="A32" s="3">
        <v>6.4</v>
      </c>
      <c r="B32" s="208" t="s">
        <v>22</v>
      </c>
      <c r="C32" s="209"/>
      <c r="D32" s="124">
        <v>19.02</v>
      </c>
      <c r="E32" s="124">
        <v>9.43</v>
      </c>
      <c r="F32" s="124">
        <v>11.45</v>
      </c>
      <c r="G32" s="124">
        <v>9.84</v>
      </c>
      <c r="H32" s="124">
        <v>11.89</v>
      </c>
      <c r="I32" s="124">
        <v>13.36</v>
      </c>
    </row>
    <row r="33" spans="1:9" ht="15.75">
      <c r="A33" s="3">
        <v>6.5</v>
      </c>
      <c r="B33" s="208" t="s">
        <v>20</v>
      </c>
      <c r="C33" s="209"/>
      <c r="D33" s="124">
        <v>40.92</v>
      </c>
      <c r="E33" s="124">
        <v>24.29</v>
      </c>
      <c r="F33" s="124">
        <v>23.06</v>
      </c>
      <c r="G33" s="124">
        <v>54.86</v>
      </c>
      <c r="H33" s="124">
        <v>30.66</v>
      </c>
      <c r="I33" s="124">
        <v>25</v>
      </c>
    </row>
    <row r="34" spans="1:9" ht="15.75">
      <c r="A34" s="7">
        <v>7</v>
      </c>
      <c r="B34" s="212" t="s">
        <v>52</v>
      </c>
      <c r="C34" s="213"/>
      <c r="D34" s="127">
        <v>1119.69</v>
      </c>
      <c r="E34" s="127">
        <v>914.01</v>
      </c>
      <c r="F34" s="127">
        <v>762.82</v>
      </c>
      <c r="G34" s="127">
        <v>876.21</v>
      </c>
      <c r="H34" s="127">
        <v>846.97</v>
      </c>
      <c r="I34" s="127">
        <v>887.38</v>
      </c>
    </row>
    <row r="35" spans="1:9" ht="15.75">
      <c r="A35" s="5">
        <v>8.1</v>
      </c>
      <c r="B35" s="210" t="s">
        <v>23</v>
      </c>
      <c r="C35" s="211"/>
      <c r="D35" s="130">
        <v>17</v>
      </c>
      <c r="E35" s="130">
        <v>116</v>
      </c>
      <c r="F35" s="130">
        <v>15</v>
      </c>
      <c r="G35" s="130">
        <v>227</v>
      </c>
      <c r="H35" s="130">
        <v>28</v>
      </c>
      <c r="I35" s="130">
        <v>27</v>
      </c>
    </row>
    <row r="36" spans="1:9" ht="15" customHeight="1">
      <c r="A36" s="4">
        <v>8.2</v>
      </c>
      <c r="B36" s="204" t="s">
        <v>24</v>
      </c>
      <c r="C36" s="205"/>
      <c r="D36" s="131">
        <v>9</v>
      </c>
      <c r="E36" s="131">
        <v>30</v>
      </c>
      <c r="F36" s="131">
        <v>6</v>
      </c>
      <c r="G36" s="131">
        <v>49</v>
      </c>
      <c r="H36" s="131">
        <v>6</v>
      </c>
      <c r="I36" s="131">
        <v>9</v>
      </c>
    </row>
    <row r="37" spans="1:9" ht="15.75">
      <c r="A37" s="4">
        <v>9</v>
      </c>
      <c r="B37" s="204" t="s">
        <v>25</v>
      </c>
      <c r="C37" s="205"/>
      <c r="D37" s="129">
        <v>20.07</v>
      </c>
      <c r="E37" s="129">
        <v>8.9</v>
      </c>
      <c r="F37" s="129">
        <v>8.33</v>
      </c>
      <c r="G37" s="129">
        <v>14.54</v>
      </c>
      <c r="H37" s="129">
        <v>5.58</v>
      </c>
      <c r="I37" s="129">
        <v>8.58</v>
      </c>
    </row>
    <row r="38" spans="1:9" ht="16.5" customHeight="1">
      <c r="A38" s="6">
        <v>10</v>
      </c>
      <c r="B38" s="206" t="s">
        <v>79</v>
      </c>
      <c r="C38" s="207"/>
      <c r="D38" s="123" t="s">
        <v>143</v>
      </c>
      <c r="E38" s="123"/>
      <c r="F38" s="123"/>
      <c r="G38" s="123"/>
      <c r="H38" s="123"/>
      <c r="I38" s="123"/>
    </row>
    <row r="39" spans="1:9" ht="15.75">
      <c r="A39" s="3">
        <v>10.1</v>
      </c>
      <c r="B39" s="189" t="s">
        <v>28</v>
      </c>
      <c r="C39" s="190"/>
      <c r="D39" s="124">
        <v>175.7</v>
      </c>
      <c r="E39" s="124">
        <v>160.76</v>
      </c>
      <c r="F39" s="124">
        <v>201.51</v>
      </c>
      <c r="G39" s="124">
        <v>231.26</v>
      </c>
      <c r="H39" s="124">
        <v>310.8</v>
      </c>
      <c r="I39" s="124">
        <v>135.27</v>
      </c>
    </row>
    <row r="40" spans="1:9" ht="15.75">
      <c r="A40" s="3">
        <v>10.2</v>
      </c>
      <c r="B40" s="189" t="s">
        <v>27</v>
      </c>
      <c r="C40" s="190"/>
      <c r="D40" s="124">
        <v>3.24</v>
      </c>
      <c r="E40" s="124">
        <v>7.35</v>
      </c>
      <c r="F40" s="124">
        <v>18.97</v>
      </c>
      <c r="G40" s="124">
        <v>17.3</v>
      </c>
      <c r="H40" s="124">
        <v>0.06</v>
      </c>
      <c r="I40" s="124">
        <v>0</v>
      </c>
    </row>
    <row r="41" spans="1:9" ht="15.75">
      <c r="A41" s="3">
        <v>10.3</v>
      </c>
      <c r="B41" s="189" t="s">
        <v>26</v>
      </c>
      <c r="C41" s="190"/>
      <c r="D41" s="124">
        <f>D42-D39-D40</f>
        <v>257.1</v>
      </c>
      <c r="E41" s="124">
        <v>240.26</v>
      </c>
      <c r="F41" s="124">
        <f>F42-F39-F40</f>
        <v>121.70000000000002</v>
      </c>
      <c r="G41" s="124">
        <v>285.09</v>
      </c>
      <c r="H41" s="124">
        <f>H42-H39-H40</f>
        <v>40.75999999999999</v>
      </c>
      <c r="I41" s="124">
        <v>267.69</v>
      </c>
    </row>
    <row r="42" spans="1:9" ht="15.75">
      <c r="A42" s="4">
        <v>10.4</v>
      </c>
      <c r="B42" s="199" t="s">
        <v>29</v>
      </c>
      <c r="C42" s="200"/>
      <c r="D42" s="129">
        <f>D26</f>
        <v>436.04</v>
      </c>
      <c r="E42" s="147">
        <f>E39+E40+E41</f>
        <v>408.37</v>
      </c>
      <c r="F42" s="129">
        <f>F26</f>
        <v>342.18</v>
      </c>
      <c r="G42" s="147">
        <f>G39+G40+G41</f>
        <v>533.65</v>
      </c>
      <c r="H42" s="129">
        <f>H26</f>
        <v>351.62</v>
      </c>
      <c r="I42" s="147">
        <f>I39+I40+I41</f>
        <v>402.96000000000004</v>
      </c>
    </row>
    <row r="43" spans="1:9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32"/>
      <c r="I43" s="132"/>
    </row>
    <row r="44" spans="1:9" ht="15.75">
      <c r="A44" s="7">
        <v>11</v>
      </c>
      <c r="B44" s="201" t="s">
        <v>31</v>
      </c>
      <c r="C44" s="201"/>
      <c r="D44" s="133">
        <f aca="true" t="shared" si="0" ref="D44:I44">D48+D51+D54+D55+D58+D59+D60+D61+D62</f>
        <v>14464.09</v>
      </c>
      <c r="E44" s="133">
        <f t="shared" si="0"/>
        <v>7734.800000000001</v>
      </c>
      <c r="F44" s="133">
        <f t="shared" si="0"/>
        <v>8359.710000000001</v>
      </c>
      <c r="G44" s="133">
        <f t="shared" si="0"/>
        <v>13736.899999999998</v>
      </c>
      <c r="H44" s="133">
        <f t="shared" si="0"/>
        <v>6465.4000000000015</v>
      </c>
      <c r="I44" s="133">
        <f t="shared" si="0"/>
        <v>8283.49</v>
      </c>
    </row>
    <row r="45" spans="1:9" ht="15.75">
      <c r="A45" s="5" t="s">
        <v>58</v>
      </c>
      <c r="B45" s="24" t="s">
        <v>32</v>
      </c>
      <c r="C45" s="25" t="s">
        <v>28</v>
      </c>
      <c r="D45" s="123">
        <v>3553.97</v>
      </c>
      <c r="E45" s="123">
        <v>1551.63</v>
      </c>
      <c r="F45" s="123">
        <v>2326.62</v>
      </c>
      <c r="G45" s="123">
        <v>2314.06</v>
      </c>
      <c r="H45" s="123">
        <v>3706.74</v>
      </c>
      <c r="I45" s="123">
        <v>2011.71</v>
      </c>
    </row>
    <row r="46" spans="1:9" ht="15.75">
      <c r="A46" s="3" t="s">
        <v>59</v>
      </c>
      <c r="B46" s="189" t="s">
        <v>27</v>
      </c>
      <c r="C46" s="190"/>
      <c r="D46" s="124">
        <v>63.46</v>
      </c>
      <c r="E46" s="124">
        <v>58.44</v>
      </c>
      <c r="F46" s="124">
        <v>203.27</v>
      </c>
      <c r="G46" s="124">
        <v>172.36</v>
      </c>
      <c r="H46" s="124">
        <v>0.77</v>
      </c>
      <c r="I46" s="124">
        <v>0</v>
      </c>
    </row>
    <row r="47" spans="1:9" ht="15.75">
      <c r="A47" s="3" t="s">
        <v>60</v>
      </c>
      <c r="B47" s="189" t="s">
        <v>26</v>
      </c>
      <c r="C47" s="190"/>
      <c r="D47" s="124">
        <v>4676.89</v>
      </c>
      <c r="E47" s="124">
        <v>2241.2</v>
      </c>
      <c r="F47" s="124">
        <v>1386.62</v>
      </c>
      <c r="G47" s="124">
        <v>2766.12</v>
      </c>
      <c r="H47" s="124">
        <v>473.53</v>
      </c>
      <c r="I47" s="124">
        <v>3370.92</v>
      </c>
    </row>
    <row r="48" spans="1:9" s="27" customFormat="1" ht="15.75">
      <c r="A48" s="4" t="s">
        <v>61</v>
      </c>
      <c r="B48" s="191" t="s">
        <v>29</v>
      </c>
      <c r="C48" s="192"/>
      <c r="D48" s="126">
        <f aca="true" t="shared" si="1" ref="D48:I48">SUM(D45:D47)</f>
        <v>8294.32</v>
      </c>
      <c r="E48" s="148">
        <f t="shared" si="1"/>
        <v>3851.27</v>
      </c>
      <c r="F48" s="126">
        <f t="shared" si="1"/>
        <v>3916.5099999999998</v>
      </c>
      <c r="G48" s="148">
        <f t="shared" si="1"/>
        <v>5252.54</v>
      </c>
      <c r="H48" s="126">
        <f t="shared" si="1"/>
        <v>4181.04</v>
      </c>
      <c r="I48" s="148">
        <f t="shared" si="1"/>
        <v>5382.63</v>
      </c>
    </row>
    <row r="49" spans="1:9" ht="15.75">
      <c r="A49" s="5" t="s">
        <v>62</v>
      </c>
      <c r="B49" s="24" t="s">
        <v>33</v>
      </c>
      <c r="C49" s="25" t="s">
        <v>34</v>
      </c>
      <c r="D49" s="123">
        <v>690.72</v>
      </c>
      <c r="E49" s="123">
        <v>900.88</v>
      </c>
      <c r="F49" s="123">
        <v>140.76</v>
      </c>
      <c r="G49" s="123">
        <v>784.85</v>
      </c>
      <c r="H49" s="123">
        <v>25.42</v>
      </c>
      <c r="I49" s="123">
        <v>53.71</v>
      </c>
    </row>
    <row r="50" spans="1:9" ht="15.75">
      <c r="A50" s="3" t="s">
        <v>63</v>
      </c>
      <c r="B50" s="189" t="s">
        <v>35</v>
      </c>
      <c r="C50" s="190"/>
      <c r="D50" s="124">
        <v>1965.72</v>
      </c>
      <c r="E50" s="124">
        <v>681.7</v>
      </c>
      <c r="F50" s="124">
        <v>1838.53</v>
      </c>
      <c r="G50" s="124">
        <v>3451.53</v>
      </c>
      <c r="H50" s="124">
        <v>57.41</v>
      </c>
      <c r="I50" s="124">
        <v>0</v>
      </c>
    </row>
    <row r="51" spans="1:9" s="27" customFormat="1" ht="15.75">
      <c r="A51" s="4" t="s">
        <v>64</v>
      </c>
      <c r="B51" s="191" t="s">
        <v>29</v>
      </c>
      <c r="C51" s="192"/>
      <c r="D51" s="126">
        <f aca="true" t="shared" si="2" ref="D51:I51">SUM(D49:D50)</f>
        <v>2656.44</v>
      </c>
      <c r="E51" s="148">
        <f t="shared" si="2"/>
        <v>1582.58</v>
      </c>
      <c r="F51" s="126">
        <f t="shared" si="2"/>
        <v>1979.29</v>
      </c>
      <c r="G51" s="148">
        <f t="shared" si="2"/>
        <v>4236.38</v>
      </c>
      <c r="H51" s="126">
        <f t="shared" si="2"/>
        <v>82.83</v>
      </c>
      <c r="I51" s="148">
        <f t="shared" si="2"/>
        <v>53.71</v>
      </c>
    </row>
    <row r="52" spans="1:9" ht="15.75">
      <c r="A52" s="5" t="s">
        <v>65</v>
      </c>
      <c r="B52" s="24" t="s">
        <v>36</v>
      </c>
      <c r="C52" s="25" t="s">
        <v>34</v>
      </c>
      <c r="D52" s="123">
        <v>1005.15</v>
      </c>
      <c r="E52" s="123">
        <v>739.33</v>
      </c>
      <c r="F52" s="123">
        <v>654.57</v>
      </c>
      <c r="G52" s="123">
        <v>1472.72</v>
      </c>
      <c r="H52" s="123">
        <v>1241.12</v>
      </c>
      <c r="I52" s="123">
        <v>1457.82</v>
      </c>
    </row>
    <row r="53" spans="1:9" ht="15.75">
      <c r="A53" s="3" t="s">
        <v>66</v>
      </c>
      <c r="B53" s="189" t="s">
        <v>35</v>
      </c>
      <c r="C53" s="190"/>
      <c r="D53" s="124">
        <v>12.97</v>
      </c>
      <c r="E53" s="124">
        <v>76.81</v>
      </c>
      <c r="F53" s="124">
        <v>129.11</v>
      </c>
      <c r="G53" s="124">
        <v>4.07</v>
      </c>
      <c r="H53" s="124">
        <v>85.93</v>
      </c>
      <c r="I53" s="124">
        <v>0.2</v>
      </c>
    </row>
    <row r="54" spans="1:9" s="27" customFormat="1" ht="15.75">
      <c r="A54" s="4" t="s">
        <v>67</v>
      </c>
      <c r="B54" s="191" t="s">
        <v>29</v>
      </c>
      <c r="C54" s="192"/>
      <c r="D54" s="126">
        <f aca="true" t="shared" si="3" ref="D54:I54">SUM(D52:D53)</f>
        <v>1018.12</v>
      </c>
      <c r="E54" s="148">
        <f t="shared" si="3"/>
        <v>816.1400000000001</v>
      </c>
      <c r="F54" s="126">
        <f t="shared" si="3"/>
        <v>783.6800000000001</v>
      </c>
      <c r="G54" s="148">
        <f t="shared" si="3"/>
        <v>1476.79</v>
      </c>
      <c r="H54" s="126">
        <f t="shared" si="3"/>
        <v>1327.05</v>
      </c>
      <c r="I54" s="148">
        <f t="shared" si="3"/>
        <v>1458.02</v>
      </c>
    </row>
    <row r="55" spans="1:9" ht="15.75">
      <c r="A55" s="7">
        <v>11.4</v>
      </c>
      <c r="B55" s="188" t="s">
        <v>37</v>
      </c>
      <c r="C55" s="188"/>
      <c r="D55" s="127">
        <v>418.39</v>
      </c>
      <c r="E55" s="127">
        <v>233.35</v>
      </c>
      <c r="F55" s="127">
        <v>288.3</v>
      </c>
      <c r="G55" s="127">
        <v>406.29</v>
      </c>
      <c r="H55" s="127">
        <v>380.89</v>
      </c>
      <c r="I55" s="127">
        <v>508.42</v>
      </c>
    </row>
    <row r="56" spans="1:9" ht="15.75">
      <c r="A56" s="5" t="s">
        <v>68</v>
      </c>
      <c r="B56" s="24" t="s">
        <v>38</v>
      </c>
      <c r="C56" s="25" t="s">
        <v>39</v>
      </c>
      <c r="D56" s="123">
        <v>1283.48</v>
      </c>
      <c r="E56" s="123">
        <v>912.78</v>
      </c>
      <c r="F56" s="123">
        <v>589.93</v>
      </c>
      <c r="G56" s="123">
        <v>1058.53</v>
      </c>
      <c r="H56" s="123">
        <v>233.64</v>
      </c>
      <c r="I56" s="123">
        <v>675.12</v>
      </c>
    </row>
    <row r="57" spans="1:9" ht="15.75">
      <c r="A57" s="3" t="s">
        <v>69</v>
      </c>
      <c r="B57" s="195" t="s">
        <v>40</v>
      </c>
      <c r="C57" s="196"/>
      <c r="D57" s="124">
        <v>294.41</v>
      </c>
      <c r="E57" s="124">
        <v>122.04</v>
      </c>
      <c r="F57" s="124">
        <v>499.82</v>
      </c>
      <c r="G57" s="124">
        <v>425.95</v>
      </c>
      <c r="H57" s="124">
        <v>168.5</v>
      </c>
      <c r="I57" s="124">
        <v>4.41</v>
      </c>
    </row>
    <row r="58" spans="1:9" s="27" customFormat="1" ht="15.75">
      <c r="A58" s="4" t="s">
        <v>70</v>
      </c>
      <c r="B58" s="197" t="s">
        <v>29</v>
      </c>
      <c r="C58" s="198"/>
      <c r="D58" s="126">
        <f aca="true" t="shared" si="4" ref="D58:I58">SUM(D56:D57)</f>
        <v>1577.89</v>
      </c>
      <c r="E58" s="148">
        <f t="shared" si="4"/>
        <v>1034.82</v>
      </c>
      <c r="F58" s="126">
        <f t="shared" si="4"/>
        <v>1089.75</v>
      </c>
      <c r="G58" s="148">
        <f t="shared" si="4"/>
        <v>1484.48</v>
      </c>
      <c r="H58" s="126">
        <f t="shared" si="4"/>
        <v>402.14</v>
      </c>
      <c r="I58" s="148">
        <f t="shared" si="4"/>
        <v>679.53</v>
      </c>
    </row>
    <row r="59" spans="1:9" ht="15.75">
      <c r="A59" s="7">
        <v>11.6</v>
      </c>
      <c r="B59" s="188" t="s">
        <v>41</v>
      </c>
      <c r="C59" s="188"/>
      <c r="D59" s="127">
        <v>60.77</v>
      </c>
      <c r="E59" s="127">
        <v>0.51</v>
      </c>
      <c r="F59" s="127">
        <v>115.52</v>
      </c>
      <c r="G59" s="127">
        <v>7.96</v>
      </c>
      <c r="H59" s="127">
        <v>7.85</v>
      </c>
      <c r="I59" s="127">
        <v>2.65</v>
      </c>
    </row>
    <row r="60" spans="1:9" ht="15.75">
      <c r="A60" s="7">
        <v>11.7</v>
      </c>
      <c r="B60" s="188" t="s">
        <v>42</v>
      </c>
      <c r="C60" s="188"/>
      <c r="D60" s="127">
        <v>106.83</v>
      </c>
      <c r="E60" s="127">
        <v>28.76</v>
      </c>
      <c r="F60" s="127">
        <v>0</v>
      </c>
      <c r="G60" s="127">
        <v>526.31</v>
      </c>
      <c r="H60" s="127">
        <v>0</v>
      </c>
      <c r="I60" s="127">
        <v>8.48</v>
      </c>
    </row>
    <row r="61" spans="1:9" ht="15.75">
      <c r="A61" s="7">
        <v>11.8</v>
      </c>
      <c r="B61" s="188" t="s">
        <v>53</v>
      </c>
      <c r="C61" s="188"/>
      <c r="D61" s="127">
        <v>0.72</v>
      </c>
      <c r="E61" s="127">
        <v>0</v>
      </c>
      <c r="F61" s="127">
        <v>3.84</v>
      </c>
      <c r="G61" s="127">
        <v>0</v>
      </c>
      <c r="H61" s="127">
        <v>0</v>
      </c>
      <c r="I61" s="127">
        <v>0</v>
      </c>
    </row>
    <row r="62" spans="1:9" ht="15.75">
      <c r="A62" s="7">
        <v>11.9</v>
      </c>
      <c r="B62" s="188" t="s">
        <v>43</v>
      </c>
      <c r="C62" s="188"/>
      <c r="D62" s="127">
        <v>330.61</v>
      </c>
      <c r="E62" s="127">
        <v>187.37</v>
      </c>
      <c r="F62" s="127">
        <v>182.82</v>
      </c>
      <c r="G62" s="127">
        <v>346.15</v>
      </c>
      <c r="H62" s="127">
        <v>83.6</v>
      </c>
      <c r="I62" s="127">
        <v>190.05</v>
      </c>
    </row>
    <row r="63" spans="1:9" ht="15.75">
      <c r="A63" s="5">
        <v>12</v>
      </c>
      <c r="B63" s="193" t="s">
        <v>44</v>
      </c>
      <c r="C63" s="194"/>
      <c r="D63" s="134">
        <f aca="true" t="shared" si="5" ref="D63:I63">SUM(D64:D68)</f>
        <v>9736.34</v>
      </c>
      <c r="E63" s="134">
        <f t="shared" si="5"/>
        <v>2927.35</v>
      </c>
      <c r="F63" s="134">
        <f t="shared" si="5"/>
        <v>3390.77</v>
      </c>
      <c r="G63" s="134">
        <f t="shared" si="5"/>
        <v>6870.870000000001</v>
      </c>
      <c r="H63" s="134">
        <f t="shared" si="5"/>
        <v>2818.05</v>
      </c>
      <c r="I63" s="134">
        <f t="shared" si="5"/>
        <v>2512.0800000000004</v>
      </c>
    </row>
    <row r="64" spans="1:9" ht="15.75">
      <c r="A64" s="3">
        <v>12.1</v>
      </c>
      <c r="B64" s="186" t="s">
        <v>45</v>
      </c>
      <c r="C64" s="187"/>
      <c r="D64" s="124">
        <v>8282.75</v>
      </c>
      <c r="E64" s="124">
        <v>2200.95</v>
      </c>
      <c r="F64" s="124">
        <v>2127.79</v>
      </c>
      <c r="G64" s="124">
        <v>3309.76</v>
      </c>
      <c r="H64" s="124">
        <v>1686.51</v>
      </c>
      <c r="I64" s="124">
        <v>2009.65</v>
      </c>
    </row>
    <row r="65" spans="1:9" ht="15.75">
      <c r="A65" s="3">
        <v>12.2</v>
      </c>
      <c r="B65" s="186" t="s">
        <v>46</v>
      </c>
      <c r="C65" s="187"/>
      <c r="D65" s="124">
        <v>0</v>
      </c>
      <c r="E65" s="124">
        <v>0</v>
      </c>
      <c r="F65" s="124">
        <v>0</v>
      </c>
      <c r="G65" s="124">
        <v>21.88</v>
      </c>
      <c r="H65" s="124">
        <v>0</v>
      </c>
      <c r="I65" s="124">
        <v>3.93</v>
      </c>
    </row>
    <row r="66" spans="1:9" ht="15.75">
      <c r="A66" s="3">
        <v>12.3</v>
      </c>
      <c r="B66" s="186" t="s">
        <v>47</v>
      </c>
      <c r="C66" s="187"/>
      <c r="D66" s="124">
        <v>3.55</v>
      </c>
      <c r="E66" s="124">
        <v>7.9</v>
      </c>
      <c r="F66" s="124">
        <v>3.13</v>
      </c>
      <c r="G66" s="124">
        <v>29.17</v>
      </c>
      <c r="H66" s="124">
        <v>3.36</v>
      </c>
      <c r="I66" s="124">
        <v>15.97</v>
      </c>
    </row>
    <row r="67" spans="1:9" ht="15.75">
      <c r="A67" s="3">
        <v>12.4</v>
      </c>
      <c r="B67" s="186" t="s">
        <v>48</v>
      </c>
      <c r="C67" s="187"/>
      <c r="D67" s="124">
        <v>453.84</v>
      </c>
      <c r="E67" s="124">
        <v>182.43</v>
      </c>
      <c r="F67" s="124">
        <v>367.27</v>
      </c>
      <c r="G67" s="124">
        <v>567.38</v>
      </c>
      <c r="H67" s="124">
        <v>345.18</v>
      </c>
      <c r="I67" s="124">
        <v>290</v>
      </c>
    </row>
    <row r="68" spans="1:9" ht="15.75">
      <c r="A68" s="3">
        <v>12.5</v>
      </c>
      <c r="B68" s="186" t="s">
        <v>49</v>
      </c>
      <c r="C68" s="187"/>
      <c r="D68" s="124">
        <v>996.2</v>
      </c>
      <c r="E68" s="124">
        <v>536.07</v>
      </c>
      <c r="F68" s="124">
        <v>892.58</v>
      </c>
      <c r="G68" s="124">
        <v>2942.68</v>
      </c>
      <c r="H68" s="124">
        <v>783</v>
      </c>
      <c r="I68" s="124">
        <v>192.53</v>
      </c>
    </row>
    <row r="69" spans="1:9" ht="15.75">
      <c r="A69" s="8">
        <v>13</v>
      </c>
      <c r="B69" s="188" t="s">
        <v>71</v>
      </c>
      <c r="C69" s="188"/>
      <c r="D69" s="135">
        <f aca="true" t="shared" si="6" ref="D69:I69">D44+D63</f>
        <v>24200.43</v>
      </c>
      <c r="E69" s="135">
        <f t="shared" si="6"/>
        <v>10662.150000000001</v>
      </c>
      <c r="F69" s="135">
        <f t="shared" si="6"/>
        <v>11750.480000000001</v>
      </c>
      <c r="G69" s="135">
        <f t="shared" si="6"/>
        <v>20607.769999999997</v>
      </c>
      <c r="H69" s="135">
        <f t="shared" si="6"/>
        <v>9283.45</v>
      </c>
      <c r="I69" s="135">
        <f t="shared" si="6"/>
        <v>10795.57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E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75" zoomScaleNormal="80" zoomScaleSheetLayoutView="75" zoomScalePageLayoutView="0" workbookViewId="0" topLeftCell="A10">
      <selection activeCell="L5" sqref="L5:L69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57421875" style="10" customWidth="1"/>
    <col min="5" max="5" width="11.8515625" style="10" customWidth="1"/>
    <col min="6" max="6" width="14.57421875" style="11" customWidth="1"/>
    <col min="7" max="8" width="13.8515625" style="11" customWidth="1"/>
    <col min="9" max="9" width="13.57421875" style="11" customWidth="1"/>
    <col min="10" max="10" width="12.00390625" style="11" customWidth="1"/>
    <col min="11" max="11" width="12.421875" style="11" customWidth="1"/>
    <col min="12" max="12" width="13.421875" style="11" customWidth="1"/>
    <col min="13" max="13" width="14.28125" style="11" customWidth="1"/>
    <col min="14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75</v>
      </c>
      <c r="C3" s="45" t="s">
        <v>187</v>
      </c>
      <c r="D3" s="9"/>
      <c r="E3" s="9"/>
    </row>
    <row r="4" spans="1:13" s="12" customFormat="1" ht="30">
      <c r="A4" s="2" t="s">
        <v>10</v>
      </c>
      <c r="B4" s="215" t="s">
        <v>54</v>
      </c>
      <c r="C4" s="215"/>
      <c r="D4" s="2" t="s">
        <v>98</v>
      </c>
      <c r="E4" s="2" t="s">
        <v>86</v>
      </c>
      <c r="F4" s="2" t="s">
        <v>99</v>
      </c>
      <c r="G4" s="2" t="s">
        <v>93</v>
      </c>
      <c r="H4" s="2" t="s">
        <v>105</v>
      </c>
      <c r="I4" s="2" t="s">
        <v>88</v>
      </c>
      <c r="J4" s="2" t="s">
        <v>102</v>
      </c>
      <c r="K4" s="2" t="s">
        <v>57</v>
      </c>
      <c r="L4" s="2" t="s">
        <v>100</v>
      </c>
      <c r="M4" s="2" t="s">
        <v>104</v>
      </c>
    </row>
    <row r="5" spans="1:13" ht="15" customHeight="1">
      <c r="A5" s="26" t="s">
        <v>11</v>
      </c>
      <c r="B5" s="16" t="s">
        <v>50</v>
      </c>
      <c r="C5" s="17" t="s">
        <v>2</v>
      </c>
      <c r="D5" s="121">
        <v>21792.59</v>
      </c>
      <c r="E5" s="121">
        <v>11755.26</v>
      </c>
      <c r="F5" s="121">
        <v>1586.56</v>
      </c>
      <c r="G5" s="121">
        <v>9472.28</v>
      </c>
      <c r="H5" s="121">
        <v>4607.77</v>
      </c>
      <c r="I5" s="157">
        <v>11355.52</v>
      </c>
      <c r="J5" s="121">
        <v>6693.68</v>
      </c>
      <c r="K5" s="121">
        <v>9046.72</v>
      </c>
      <c r="L5" s="157">
        <v>18685.72</v>
      </c>
      <c r="M5" s="121">
        <v>9812.72</v>
      </c>
    </row>
    <row r="6" spans="1:13" ht="15.75">
      <c r="A6" s="3">
        <v>1.2</v>
      </c>
      <c r="B6" s="16"/>
      <c r="C6" s="17" t="s">
        <v>3</v>
      </c>
      <c r="D6" s="121">
        <v>21805.78</v>
      </c>
      <c r="E6" s="121">
        <v>11755.26</v>
      </c>
      <c r="F6" s="121">
        <f>F5</f>
        <v>1586.56</v>
      </c>
      <c r="G6" s="121">
        <v>9472.28</v>
      </c>
      <c r="H6" s="121">
        <v>4611.27</v>
      </c>
      <c r="I6" s="121">
        <v>11355.52</v>
      </c>
      <c r="J6" s="121">
        <f>J5</f>
        <v>6693.68</v>
      </c>
      <c r="K6" s="121">
        <v>9425</v>
      </c>
      <c r="L6" s="121">
        <v>18688.73</v>
      </c>
      <c r="M6" s="121">
        <v>9812.72</v>
      </c>
    </row>
    <row r="7" spans="1:13" ht="15.75">
      <c r="A7" s="3">
        <v>1.3</v>
      </c>
      <c r="B7" s="18"/>
      <c r="C7" s="17" t="s">
        <v>4</v>
      </c>
      <c r="D7" s="121">
        <v>23306.28</v>
      </c>
      <c r="E7" s="121">
        <v>12541.34</v>
      </c>
      <c r="F7" s="121">
        <v>2193.19</v>
      </c>
      <c r="G7" s="121">
        <v>10258.38</v>
      </c>
      <c r="H7" s="121">
        <v>6389.13</v>
      </c>
      <c r="I7" s="121">
        <v>12215.46</v>
      </c>
      <c r="J7" s="121">
        <v>7513.59</v>
      </c>
      <c r="K7" s="121">
        <v>10660.91</v>
      </c>
      <c r="L7" s="121">
        <v>20958.45</v>
      </c>
      <c r="M7" s="121">
        <v>11655.49</v>
      </c>
    </row>
    <row r="8" spans="1:13" ht="15.75">
      <c r="A8" s="3">
        <v>1.4</v>
      </c>
      <c r="B8" s="18"/>
      <c r="C8" s="17" t="s">
        <v>5</v>
      </c>
      <c r="D8" s="121">
        <v>33920.54</v>
      </c>
      <c r="E8" s="121">
        <v>18099.04</v>
      </c>
      <c r="F8" s="121">
        <v>4237.55</v>
      </c>
      <c r="G8" s="121">
        <v>14447.93</v>
      </c>
      <c r="H8" s="121">
        <v>9363.14</v>
      </c>
      <c r="I8" s="121">
        <v>18234.22</v>
      </c>
      <c r="J8" s="121">
        <v>9849.55</v>
      </c>
      <c r="K8" s="121">
        <v>14813.82</v>
      </c>
      <c r="L8" s="121">
        <v>27678.01</v>
      </c>
      <c r="M8" s="121">
        <v>15222.4</v>
      </c>
    </row>
    <row r="9" spans="1:13" ht="15.75">
      <c r="A9" s="3">
        <v>1.5</v>
      </c>
      <c r="B9" s="18"/>
      <c r="C9" s="17" t="s">
        <v>6</v>
      </c>
      <c r="D9" s="121">
        <v>27187.59</v>
      </c>
      <c r="E9" s="121">
        <v>14300.01</v>
      </c>
      <c r="F9" s="121">
        <v>4686.27</v>
      </c>
      <c r="G9" s="121">
        <v>13465.87</v>
      </c>
      <c r="H9" s="121">
        <v>11297.61</v>
      </c>
      <c r="I9" s="121">
        <v>14652.79</v>
      </c>
      <c r="J9" s="121">
        <v>10719.53</v>
      </c>
      <c r="K9" s="121">
        <v>15657.38</v>
      </c>
      <c r="L9" s="121">
        <v>25115.78</v>
      </c>
      <c r="M9" s="121">
        <v>17478.2</v>
      </c>
    </row>
    <row r="10" spans="1:13" ht="15.75">
      <c r="A10" s="3">
        <v>1.6</v>
      </c>
      <c r="B10" s="18"/>
      <c r="C10" s="17" t="s">
        <v>7</v>
      </c>
      <c r="D10" s="121">
        <v>37801.85</v>
      </c>
      <c r="E10" s="121">
        <v>19857.7</v>
      </c>
      <c r="F10" s="121">
        <v>6730.63</v>
      </c>
      <c r="G10" s="144">
        <v>17655.42</v>
      </c>
      <c r="H10" s="144">
        <v>14271.62</v>
      </c>
      <c r="I10" s="144">
        <v>20671.54</v>
      </c>
      <c r="J10" s="121">
        <v>13055.5</v>
      </c>
      <c r="K10" s="121">
        <v>19810.29</v>
      </c>
      <c r="L10" s="144">
        <v>31835.34</v>
      </c>
      <c r="M10" s="144">
        <v>21045.11</v>
      </c>
    </row>
    <row r="11" spans="1:13" ht="15.75">
      <c r="A11" s="4">
        <v>1.7</v>
      </c>
      <c r="B11" s="19"/>
      <c r="C11" s="20" t="s">
        <v>12</v>
      </c>
      <c r="D11" s="122">
        <v>38085.75</v>
      </c>
      <c r="E11" s="122">
        <v>19901.98</v>
      </c>
      <c r="F11" s="122">
        <v>7370.8</v>
      </c>
      <c r="G11" s="145">
        <v>17655.42</v>
      </c>
      <c r="H11" s="145">
        <v>14621.48</v>
      </c>
      <c r="I11" s="145">
        <v>20671.54</v>
      </c>
      <c r="J11" s="122">
        <f>J10</f>
        <v>13055.5</v>
      </c>
      <c r="K11" s="122">
        <v>19810.29</v>
      </c>
      <c r="L11" s="145">
        <v>31835.34</v>
      </c>
      <c r="M11" s="149">
        <v>21812.28</v>
      </c>
    </row>
    <row r="12" spans="1:13" ht="15.75">
      <c r="A12" s="5">
        <v>2.1</v>
      </c>
      <c r="B12" s="14" t="s">
        <v>51</v>
      </c>
      <c r="C12" s="15" t="s">
        <v>2</v>
      </c>
      <c r="D12" s="123">
        <v>489.07</v>
      </c>
      <c r="E12" s="123">
        <v>226.48</v>
      </c>
      <c r="F12" s="123">
        <v>153.53</v>
      </c>
      <c r="G12" s="123">
        <v>318.95</v>
      </c>
      <c r="H12" s="123">
        <v>252.03</v>
      </c>
      <c r="I12" s="123">
        <v>321.61</v>
      </c>
      <c r="J12" s="123">
        <v>482.25</v>
      </c>
      <c r="K12" s="123">
        <v>292.52</v>
      </c>
      <c r="L12" s="123">
        <v>393.39</v>
      </c>
      <c r="M12" s="123">
        <v>670.9</v>
      </c>
    </row>
    <row r="13" spans="1:13" ht="15" customHeight="1">
      <c r="A13" s="3">
        <v>2.2</v>
      </c>
      <c r="B13" s="16"/>
      <c r="C13" s="17" t="s">
        <v>3</v>
      </c>
      <c r="D13" s="124">
        <v>489.34</v>
      </c>
      <c r="E13" s="124">
        <v>226.48</v>
      </c>
      <c r="F13" s="124">
        <f>F12</f>
        <v>153.53</v>
      </c>
      <c r="G13" s="124">
        <v>318.95</v>
      </c>
      <c r="H13" s="124">
        <v>252.22</v>
      </c>
      <c r="I13" s="124">
        <v>321.61</v>
      </c>
      <c r="J13" s="124">
        <f>J12</f>
        <v>482.25</v>
      </c>
      <c r="K13" s="124">
        <v>310.25</v>
      </c>
      <c r="L13" s="124">
        <v>393.45</v>
      </c>
      <c r="M13" s="124">
        <v>670.9</v>
      </c>
    </row>
    <row r="14" spans="1:13" ht="15.75">
      <c r="A14" s="3">
        <v>2.3</v>
      </c>
      <c r="B14" s="43"/>
      <c r="C14" s="17" t="s">
        <v>4</v>
      </c>
      <c r="D14" s="124">
        <v>520.81</v>
      </c>
      <c r="E14" s="124">
        <v>240.8</v>
      </c>
      <c r="F14" s="124">
        <v>212.24</v>
      </c>
      <c r="G14" s="124">
        <v>344.79</v>
      </c>
      <c r="H14" s="124">
        <v>349.85</v>
      </c>
      <c r="I14" s="124">
        <v>345.08</v>
      </c>
      <c r="J14" s="124">
        <v>544.3</v>
      </c>
      <c r="K14" s="124">
        <v>348.2</v>
      </c>
      <c r="L14" s="124">
        <v>440.56</v>
      </c>
      <c r="M14" s="124">
        <v>796.84</v>
      </c>
    </row>
    <row r="15" spans="1:13" ht="15.75">
      <c r="A15" s="3">
        <v>2.4</v>
      </c>
      <c r="B15" s="44"/>
      <c r="C15" s="17" t="s">
        <v>5</v>
      </c>
      <c r="D15" s="124">
        <v>758.59</v>
      </c>
      <c r="E15" s="124">
        <v>363.61</v>
      </c>
      <c r="F15" s="124">
        <v>410.07</v>
      </c>
      <c r="G15" s="124">
        <v>485.86</v>
      </c>
      <c r="H15" s="124">
        <v>516.22</v>
      </c>
      <c r="I15" s="124">
        <v>512.25</v>
      </c>
      <c r="J15" s="124">
        <v>704.99</v>
      </c>
      <c r="K15" s="124">
        <v>481.23</v>
      </c>
      <c r="L15" s="124">
        <v>581.08</v>
      </c>
      <c r="M15" s="124">
        <v>1015.41</v>
      </c>
    </row>
    <row r="16" spans="1:13" ht="15.75">
      <c r="A16" s="3">
        <v>2.5</v>
      </c>
      <c r="B16" s="44"/>
      <c r="C16" s="17" t="s">
        <v>6</v>
      </c>
      <c r="D16" s="124">
        <v>602.79</v>
      </c>
      <c r="E16" s="124">
        <v>281.62</v>
      </c>
      <c r="F16" s="124">
        <v>453.5</v>
      </c>
      <c r="G16" s="124">
        <v>452.41</v>
      </c>
      <c r="H16" s="124">
        <v>630.19</v>
      </c>
      <c r="I16" s="124">
        <v>414.52</v>
      </c>
      <c r="J16" s="124">
        <v>815</v>
      </c>
      <c r="K16" s="124">
        <v>525.74</v>
      </c>
      <c r="L16" s="124">
        <v>527.8</v>
      </c>
      <c r="M16" s="124">
        <v>1168.79</v>
      </c>
    </row>
    <row r="17" spans="1:13" ht="15.75">
      <c r="A17" s="3">
        <v>2.6</v>
      </c>
      <c r="B17" s="44"/>
      <c r="C17" s="17" t="s">
        <v>7</v>
      </c>
      <c r="D17" s="124">
        <v>840.58</v>
      </c>
      <c r="E17" s="124">
        <v>404.43</v>
      </c>
      <c r="F17" s="124">
        <v>651.33</v>
      </c>
      <c r="G17" s="146">
        <v>593.48</v>
      </c>
      <c r="H17" s="146">
        <v>796.56</v>
      </c>
      <c r="I17" s="146">
        <v>581.69</v>
      </c>
      <c r="J17" s="124">
        <v>975.69</v>
      </c>
      <c r="K17" s="124">
        <v>658.77</v>
      </c>
      <c r="L17" s="146">
        <v>668.32</v>
      </c>
      <c r="M17" s="146">
        <v>1387.36</v>
      </c>
    </row>
    <row r="18" spans="1:13" ht="15.75">
      <c r="A18" s="3">
        <v>2.7</v>
      </c>
      <c r="B18" s="18"/>
      <c r="C18" s="21" t="s">
        <v>12</v>
      </c>
      <c r="D18" s="125">
        <v>846.87</v>
      </c>
      <c r="E18" s="125">
        <v>405.33</v>
      </c>
      <c r="F18" s="125">
        <v>713.63</v>
      </c>
      <c r="G18" s="146">
        <v>593.48</v>
      </c>
      <c r="H18" s="146">
        <v>816.17</v>
      </c>
      <c r="I18" s="146">
        <v>581.69</v>
      </c>
      <c r="J18" s="125">
        <f>J17</f>
        <v>975.69</v>
      </c>
      <c r="K18" s="125">
        <v>658.77</v>
      </c>
      <c r="L18" s="146">
        <v>668.32</v>
      </c>
      <c r="M18" s="150">
        <v>1437.51</v>
      </c>
    </row>
    <row r="19" spans="1:13" ht="15.75">
      <c r="A19" s="4">
        <v>2.8</v>
      </c>
      <c r="B19" s="22"/>
      <c r="C19" s="23" t="s">
        <v>8</v>
      </c>
      <c r="D19" s="126">
        <v>931.56</v>
      </c>
      <c r="E19" s="126">
        <v>445.86</v>
      </c>
      <c r="F19" s="126">
        <v>784.99</v>
      </c>
      <c r="G19" s="147">
        <v>652.83</v>
      </c>
      <c r="H19" s="147">
        <v>897.79</v>
      </c>
      <c r="I19" s="147">
        <v>639.86</v>
      </c>
      <c r="J19" s="126">
        <v>1073.26</v>
      </c>
      <c r="K19" s="126">
        <v>724.65</v>
      </c>
      <c r="L19" s="147">
        <v>735.15</v>
      </c>
      <c r="M19" s="151">
        <v>1581.27</v>
      </c>
    </row>
    <row r="20" spans="1:13" ht="15.75">
      <c r="A20" s="7">
        <v>3</v>
      </c>
      <c r="B20" s="201" t="s">
        <v>13</v>
      </c>
      <c r="C20" s="201"/>
      <c r="D20" s="127">
        <v>33645.93</v>
      </c>
      <c r="E20" s="127">
        <v>35564.86</v>
      </c>
      <c r="F20" s="127">
        <v>7370.97</v>
      </c>
      <c r="G20" s="127">
        <v>20020.3</v>
      </c>
      <c r="H20" s="127">
        <v>9148.71</v>
      </c>
      <c r="I20" s="127">
        <v>24959.73</v>
      </c>
      <c r="J20" s="127">
        <v>7538.96</v>
      </c>
      <c r="K20" s="127">
        <v>18259.51</v>
      </c>
      <c r="L20" s="127">
        <v>35457.35</v>
      </c>
      <c r="M20" s="127">
        <v>10136.27</v>
      </c>
    </row>
    <row r="21" spans="1:13" ht="15.75">
      <c r="A21" s="7">
        <v>4</v>
      </c>
      <c r="B21" s="201" t="s">
        <v>14</v>
      </c>
      <c r="C21" s="214"/>
      <c r="D21" s="127">
        <v>1725.18</v>
      </c>
      <c r="E21" s="127">
        <v>6162.41</v>
      </c>
      <c r="F21" s="127">
        <v>806.45</v>
      </c>
      <c r="G21" s="127">
        <v>5111.95</v>
      </c>
      <c r="H21" s="127">
        <v>3830.22</v>
      </c>
      <c r="I21" s="127">
        <v>3496.93</v>
      </c>
      <c r="J21" s="127">
        <v>1804.92</v>
      </c>
      <c r="K21" s="127">
        <v>5140.33</v>
      </c>
      <c r="L21" s="127">
        <v>2061.64</v>
      </c>
      <c r="M21" s="127">
        <v>1037.35</v>
      </c>
    </row>
    <row r="22" spans="1:13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13" ht="15.75">
      <c r="A23" s="3">
        <v>5.1</v>
      </c>
      <c r="B23" s="208" t="s">
        <v>16</v>
      </c>
      <c r="C23" s="209"/>
      <c r="D23" s="124">
        <v>21.26</v>
      </c>
      <c r="E23" s="124">
        <v>22.6</v>
      </c>
      <c r="F23" s="124">
        <v>22.18</v>
      </c>
      <c r="G23" s="124">
        <v>20.84</v>
      </c>
      <c r="H23" s="124">
        <v>33.91</v>
      </c>
      <c r="I23" s="124">
        <v>16.52</v>
      </c>
      <c r="J23" s="124">
        <v>20.08</v>
      </c>
      <c r="K23" s="124">
        <v>29.38</v>
      </c>
      <c r="L23" s="124">
        <v>18.95</v>
      </c>
      <c r="M23" s="124">
        <v>23.42</v>
      </c>
    </row>
    <row r="24" spans="1:13" ht="15.75">
      <c r="A24" s="3">
        <v>5.2</v>
      </c>
      <c r="B24" s="208" t="s">
        <v>17</v>
      </c>
      <c r="C24" s="209"/>
      <c r="D24" s="124">
        <v>223.66</v>
      </c>
      <c r="E24" s="124">
        <v>156.33</v>
      </c>
      <c r="F24" s="124">
        <v>9.09</v>
      </c>
      <c r="G24" s="124">
        <v>107.55</v>
      </c>
      <c r="H24" s="124">
        <v>54.14</v>
      </c>
      <c r="I24" s="124">
        <v>128.98</v>
      </c>
      <c r="J24" s="124">
        <v>36.63</v>
      </c>
      <c r="K24" s="124">
        <v>101.56</v>
      </c>
      <c r="L24" s="124">
        <v>258.54</v>
      </c>
      <c r="M24" s="124">
        <v>97.34</v>
      </c>
    </row>
    <row r="25" spans="1:13" ht="15.75">
      <c r="A25" s="3">
        <v>5.3</v>
      </c>
      <c r="B25" s="208" t="s">
        <v>18</v>
      </c>
      <c r="C25" s="209"/>
      <c r="D25" s="124">
        <v>18.77</v>
      </c>
      <c r="E25" s="124">
        <v>2.69</v>
      </c>
      <c r="F25" s="124">
        <v>0</v>
      </c>
      <c r="G25" s="124">
        <v>13.36</v>
      </c>
      <c r="H25" s="124">
        <v>31.75</v>
      </c>
      <c r="I25" s="124">
        <v>7.88</v>
      </c>
      <c r="J25" s="124">
        <v>4.14</v>
      </c>
      <c r="K25" s="124">
        <v>4.17</v>
      </c>
      <c r="L25" s="124">
        <v>19.47</v>
      </c>
      <c r="M25" s="124">
        <v>0.02</v>
      </c>
    </row>
    <row r="26" spans="1:13" ht="15.75">
      <c r="A26" s="3">
        <v>5.4</v>
      </c>
      <c r="B26" s="208" t="s">
        <v>19</v>
      </c>
      <c r="C26" s="209"/>
      <c r="D26" s="124">
        <v>651.31</v>
      </c>
      <c r="E26" s="124">
        <v>578.24</v>
      </c>
      <c r="F26" s="124">
        <v>370.97</v>
      </c>
      <c r="G26" s="124">
        <v>616.08</v>
      </c>
      <c r="H26" s="124">
        <v>366.39</v>
      </c>
      <c r="I26" s="124">
        <v>599.46</v>
      </c>
      <c r="J26" s="124">
        <v>436.92</v>
      </c>
      <c r="K26" s="124">
        <v>624.91</v>
      </c>
      <c r="L26" s="124">
        <v>672.29</v>
      </c>
      <c r="M26" s="124">
        <v>654.83</v>
      </c>
    </row>
    <row r="27" spans="1:13" ht="15.75">
      <c r="A27" s="4">
        <v>5.5</v>
      </c>
      <c r="B27" s="204" t="s">
        <v>20</v>
      </c>
      <c r="C27" s="205"/>
      <c r="D27" s="129">
        <v>40.66</v>
      </c>
      <c r="E27" s="129">
        <v>7.77</v>
      </c>
      <c r="F27" s="129">
        <v>72.98</v>
      </c>
      <c r="G27" s="129">
        <v>32.75</v>
      </c>
      <c r="H27" s="129">
        <v>40.77</v>
      </c>
      <c r="I27" s="158">
        <v>82.41</v>
      </c>
      <c r="J27" s="129">
        <v>75.91</v>
      </c>
      <c r="K27" s="129">
        <v>62.65</v>
      </c>
      <c r="L27" s="158">
        <v>6.85</v>
      </c>
      <c r="M27" s="129">
        <v>37.59</v>
      </c>
    </row>
    <row r="28" spans="1:13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13" ht="15.75">
      <c r="A29" s="3">
        <v>6.1</v>
      </c>
      <c r="B29" s="208" t="s">
        <v>16</v>
      </c>
      <c r="C29" s="209"/>
      <c r="D29" s="124">
        <v>98.54</v>
      </c>
      <c r="E29" s="124">
        <v>61.92</v>
      </c>
      <c r="F29" s="124">
        <v>9.29</v>
      </c>
      <c r="G29" s="124">
        <v>50.73</v>
      </c>
      <c r="H29" s="124">
        <v>17.77</v>
      </c>
      <c r="I29" s="124">
        <v>69.27</v>
      </c>
      <c r="J29" s="124">
        <v>34.62</v>
      </c>
      <c r="K29" s="124">
        <v>52.92</v>
      </c>
      <c r="L29" s="124">
        <v>143.1</v>
      </c>
      <c r="M29" s="124">
        <v>14.87</v>
      </c>
    </row>
    <row r="30" spans="1:13" ht="15.75">
      <c r="A30" s="3">
        <v>6.2</v>
      </c>
      <c r="B30" s="208" t="s">
        <v>17</v>
      </c>
      <c r="C30" s="209"/>
      <c r="D30" s="124">
        <v>12.94</v>
      </c>
      <c r="E30" s="124">
        <v>14.03</v>
      </c>
      <c r="F30" s="124">
        <v>13.04</v>
      </c>
      <c r="G30" s="124">
        <v>12.67</v>
      </c>
      <c r="H30" s="124">
        <v>11.24</v>
      </c>
      <c r="I30" s="124">
        <v>14.13</v>
      </c>
      <c r="J30" s="124">
        <v>14.51</v>
      </c>
      <c r="K30" s="124">
        <v>13.08</v>
      </c>
      <c r="L30" s="124">
        <v>13.18</v>
      </c>
      <c r="M30" s="124">
        <v>13.38</v>
      </c>
    </row>
    <row r="31" spans="1:13" ht="15.75">
      <c r="A31" s="3">
        <v>6.3</v>
      </c>
      <c r="B31" s="208" t="s">
        <v>18</v>
      </c>
      <c r="C31" s="209"/>
      <c r="D31" s="124">
        <v>37.39</v>
      </c>
      <c r="E31" s="124">
        <v>36.27</v>
      </c>
      <c r="F31" s="124">
        <v>0</v>
      </c>
      <c r="G31" s="124">
        <v>21.04</v>
      </c>
      <c r="H31" s="124">
        <v>33.48</v>
      </c>
      <c r="I31" s="124">
        <v>62.22</v>
      </c>
      <c r="J31" s="124">
        <v>80.15</v>
      </c>
      <c r="K31" s="124">
        <v>64.8</v>
      </c>
      <c r="L31" s="124">
        <v>42.08</v>
      </c>
      <c r="M31" s="124">
        <v>40</v>
      </c>
    </row>
    <row r="32" spans="1:13" ht="15.75">
      <c r="A32" s="3">
        <v>6.4</v>
      </c>
      <c r="B32" s="208" t="s">
        <v>22</v>
      </c>
      <c r="C32" s="209"/>
      <c r="D32" s="124">
        <v>19.36</v>
      </c>
      <c r="E32" s="124">
        <v>8.17</v>
      </c>
      <c r="F32" s="124">
        <v>6.89</v>
      </c>
      <c r="G32" s="124">
        <v>8.95</v>
      </c>
      <c r="H32" s="124">
        <v>13.78</v>
      </c>
      <c r="I32" s="124">
        <v>10.03</v>
      </c>
      <c r="J32" s="124">
        <v>11.97</v>
      </c>
      <c r="K32" s="124">
        <v>10.19</v>
      </c>
      <c r="L32" s="124">
        <v>16.79</v>
      </c>
      <c r="M32" s="124">
        <v>11.33</v>
      </c>
    </row>
    <row r="33" spans="1:13" ht="15.75">
      <c r="A33" s="3">
        <v>6.5</v>
      </c>
      <c r="B33" s="208" t="s">
        <v>20</v>
      </c>
      <c r="C33" s="209"/>
      <c r="D33" s="124">
        <v>38.27</v>
      </c>
      <c r="E33" s="124">
        <v>18.94</v>
      </c>
      <c r="F33" s="124">
        <v>13.38</v>
      </c>
      <c r="G33" s="124">
        <v>43.53</v>
      </c>
      <c r="H33" s="124">
        <v>9.56</v>
      </c>
      <c r="I33" s="124">
        <v>26.39</v>
      </c>
      <c r="J33" s="124">
        <v>23.4</v>
      </c>
      <c r="K33" s="124">
        <v>27.98</v>
      </c>
      <c r="L33" s="124">
        <v>24.55</v>
      </c>
      <c r="M33" s="124">
        <v>105.14</v>
      </c>
    </row>
    <row r="34" spans="1:13" ht="15.75">
      <c r="A34" s="7">
        <v>7</v>
      </c>
      <c r="B34" s="212" t="s">
        <v>52</v>
      </c>
      <c r="C34" s="213"/>
      <c r="D34" s="127">
        <v>786.73</v>
      </c>
      <c r="E34" s="127">
        <v>686.64</v>
      </c>
      <c r="F34" s="127">
        <v>766.67</v>
      </c>
      <c r="G34" s="127">
        <v>808.46</v>
      </c>
      <c r="H34" s="127">
        <v>736.82</v>
      </c>
      <c r="I34" s="127">
        <v>773.62</v>
      </c>
      <c r="J34" s="127">
        <v>685.12</v>
      </c>
      <c r="K34" s="127">
        <v>737.24</v>
      </c>
      <c r="L34" s="127">
        <v>796.53</v>
      </c>
      <c r="M34" s="127">
        <v>696.23</v>
      </c>
    </row>
    <row r="35" spans="1:13" ht="15.75">
      <c r="A35" s="5">
        <v>8.1</v>
      </c>
      <c r="B35" s="210" t="s">
        <v>23</v>
      </c>
      <c r="C35" s="211"/>
      <c r="D35" s="130">
        <v>96</v>
      </c>
      <c r="E35" s="130">
        <v>104</v>
      </c>
      <c r="F35" s="130">
        <v>3</v>
      </c>
      <c r="G35" s="130">
        <v>55</v>
      </c>
      <c r="H35" s="130">
        <v>298</v>
      </c>
      <c r="I35" s="130">
        <v>82</v>
      </c>
      <c r="J35" s="130">
        <v>23</v>
      </c>
      <c r="K35" s="130">
        <v>144</v>
      </c>
      <c r="L35" s="130">
        <v>91</v>
      </c>
      <c r="M35" s="130">
        <v>93</v>
      </c>
    </row>
    <row r="36" spans="1:13" ht="15" customHeight="1">
      <c r="A36" s="4">
        <v>8.2</v>
      </c>
      <c r="B36" s="204" t="s">
        <v>24</v>
      </c>
      <c r="C36" s="205"/>
      <c r="D36" s="131">
        <v>19</v>
      </c>
      <c r="E36" s="131">
        <v>15</v>
      </c>
      <c r="F36" s="131">
        <v>1</v>
      </c>
      <c r="G36" s="131">
        <v>10</v>
      </c>
      <c r="H36" s="131">
        <v>30</v>
      </c>
      <c r="I36" s="131">
        <v>21</v>
      </c>
      <c r="J36" s="131">
        <v>7</v>
      </c>
      <c r="K36" s="131">
        <v>21</v>
      </c>
      <c r="L36" s="131">
        <v>18</v>
      </c>
      <c r="M36" s="131">
        <v>19</v>
      </c>
    </row>
    <row r="37" spans="1:13" ht="15.75">
      <c r="A37" s="4">
        <v>9</v>
      </c>
      <c r="B37" s="204" t="s">
        <v>25</v>
      </c>
      <c r="C37" s="205"/>
      <c r="D37" s="129">
        <v>42.68</v>
      </c>
      <c r="E37" s="129">
        <v>42.95</v>
      </c>
      <c r="F37" s="129">
        <v>9.31</v>
      </c>
      <c r="G37" s="129">
        <v>23.68</v>
      </c>
      <c r="H37" s="129">
        <v>12.64</v>
      </c>
      <c r="I37" s="129">
        <v>31.1</v>
      </c>
      <c r="J37" s="129">
        <v>10.81</v>
      </c>
      <c r="K37" s="129">
        <v>23.56</v>
      </c>
      <c r="L37" s="129">
        <v>45.05</v>
      </c>
      <c r="M37" s="129">
        <v>13.7</v>
      </c>
    </row>
    <row r="38" spans="1:13" ht="16.5" customHeight="1">
      <c r="A38" s="6">
        <v>10</v>
      </c>
      <c r="B38" s="206" t="s">
        <v>79</v>
      </c>
      <c r="C38" s="207"/>
      <c r="D38" s="123" t="s">
        <v>143</v>
      </c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 ht="15.75">
      <c r="A39" s="3">
        <v>10.1</v>
      </c>
      <c r="B39" s="189" t="s">
        <v>28</v>
      </c>
      <c r="C39" s="190"/>
      <c r="D39" s="124">
        <v>203.8</v>
      </c>
      <c r="E39" s="124">
        <v>212.43</v>
      </c>
      <c r="F39" s="124">
        <v>362.37</v>
      </c>
      <c r="G39" s="124">
        <v>353.72</v>
      </c>
      <c r="H39" s="124">
        <v>356.72</v>
      </c>
      <c r="I39" s="124">
        <v>229.67</v>
      </c>
      <c r="J39" s="124">
        <v>266.32</v>
      </c>
      <c r="K39" s="124">
        <v>483.55</v>
      </c>
      <c r="L39" s="124">
        <v>222.4</v>
      </c>
      <c r="M39" s="124">
        <v>509.75</v>
      </c>
    </row>
    <row r="40" spans="1:13" ht="15.75">
      <c r="A40" s="3">
        <v>10.2</v>
      </c>
      <c r="B40" s="189" t="s">
        <v>27</v>
      </c>
      <c r="C40" s="190"/>
      <c r="D40" s="124">
        <v>48.3</v>
      </c>
      <c r="E40" s="124">
        <v>0.24</v>
      </c>
      <c r="F40" s="124">
        <v>0</v>
      </c>
      <c r="G40" s="124">
        <v>6.65</v>
      </c>
      <c r="H40" s="124">
        <v>0.17</v>
      </c>
      <c r="I40" s="124">
        <v>10.65</v>
      </c>
      <c r="J40" s="124">
        <v>2.16</v>
      </c>
      <c r="K40" s="124">
        <v>29.58</v>
      </c>
      <c r="L40" s="124">
        <v>31.99</v>
      </c>
      <c r="M40" s="124">
        <v>3.24</v>
      </c>
    </row>
    <row r="41" spans="1:13" ht="15.75">
      <c r="A41" s="3">
        <v>10.3</v>
      </c>
      <c r="B41" s="189" t="s">
        <v>26</v>
      </c>
      <c r="C41" s="190"/>
      <c r="D41" s="124">
        <f>D42-D39-D40</f>
        <v>399.2099999999999</v>
      </c>
      <c r="E41" s="124">
        <f>E42-E39-E40</f>
        <v>365.57</v>
      </c>
      <c r="F41" s="124">
        <f>F42-F39-F40</f>
        <v>8.600000000000023</v>
      </c>
      <c r="G41" s="124">
        <v>255.71</v>
      </c>
      <c r="H41" s="124">
        <v>9.5</v>
      </c>
      <c r="I41" s="124">
        <v>359.14</v>
      </c>
      <c r="J41" s="124">
        <f>J42-J39-J40</f>
        <v>168.44000000000003</v>
      </c>
      <c r="K41" s="124">
        <f>K42-K39-K40</f>
        <v>111.77999999999996</v>
      </c>
      <c r="L41" s="124">
        <v>417.9</v>
      </c>
      <c r="M41" s="124">
        <v>141.84</v>
      </c>
    </row>
    <row r="42" spans="1:13" ht="15.75">
      <c r="A42" s="4">
        <v>10.4</v>
      </c>
      <c r="B42" s="199" t="s">
        <v>29</v>
      </c>
      <c r="C42" s="200"/>
      <c r="D42" s="129">
        <f>D26</f>
        <v>651.31</v>
      </c>
      <c r="E42" s="129">
        <f>E26</f>
        <v>578.24</v>
      </c>
      <c r="F42" s="129">
        <f>F26</f>
        <v>370.97</v>
      </c>
      <c r="G42" s="147">
        <f>G39+G40+G41</f>
        <v>616.08</v>
      </c>
      <c r="H42" s="147">
        <f>H39+H40+H41</f>
        <v>366.39000000000004</v>
      </c>
      <c r="I42" s="147">
        <f>I39+I40+I41</f>
        <v>599.46</v>
      </c>
      <c r="J42" s="129">
        <f>J26</f>
        <v>436.92</v>
      </c>
      <c r="K42" s="129">
        <f>K26</f>
        <v>624.91</v>
      </c>
      <c r="L42" s="147">
        <f>L39+L40+L41</f>
        <v>672.29</v>
      </c>
      <c r="M42" s="147">
        <f>M39+M40+M41</f>
        <v>654.83</v>
      </c>
    </row>
    <row r="43" spans="1:13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32"/>
      <c r="I43" s="132"/>
      <c r="J43" s="132"/>
      <c r="K43" s="132"/>
      <c r="L43" s="132"/>
      <c r="M43" s="132"/>
    </row>
    <row r="44" spans="1:13" ht="15.75">
      <c r="A44" s="7">
        <v>11</v>
      </c>
      <c r="B44" s="201" t="s">
        <v>31</v>
      </c>
      <c r="C44" s="201"/>
      <c r="D44" s="133">
        <f aca="true" t="shared" si="0" ref="D44:M44">D48+D51+D54+D55+D58+D59+D60+D61+D62</f>
        <v>25306.570000000003</v>
      </c>
      <c r="E44" s="133">
        <f t="shared" si="0"/>
        <v>13294.199999999999</v>
      </c>
      <c r="F44" s="133">
        <f t="shared" si="0"/>
        <v>3901.0700000000006</v>
      </c>
      <c r="G44" s="133">
        <f t="shared" si="0"/>
        <v>12520.74</v>
      </c>
      <c r="H44" s="133">
        <f t="shared" si="0"/>
        <v>9212.65</v>
      </c>
      <c r="I44" s="133">
        <f t="shared" si="0"/>
        <v>13604.589999999998</v>
      </c>
      <c r="J44" s="133">
        <f t="shared" si="0"/>
        <v>9520.569999999998</v>
      </c>
      <c r="K44" s="133">
        <f t="shared" si="0"/>
        <v>13576.81</v>
      </c>
      <c r="L44" s="133">
        <f t="shared" si="0"/>
        <v>22546.66</v>
      </c>
      <c r="M44" s="133">
        <f t="shared" si="0"/>
        <v>15114.369999999999</v>
      </c>
    </row>
    <row r="45" spans="1:13" ht="15.75">
      <c r="A45" s="5" t="s">
        <v>58</v>
      </c>
      <c r="B45" s="24" t="s">
        <v>32</v>
      </c>
      <c r="C45" s="25" t="s">
        <v>28</v>
      </c>
      <c r="D45" s="123">
        <v>3881.31</v>
      </c>
      <c r="E45" s="123">
        <v>1758.66</v>
      </c>
      <c r="F45" s="123">
        <v>2493.07</v>
      </c>
      <c r="G45" s="123">
        <v>3207.49</v>
      </c>
      <c r="H45" s="123">
        <v>4908.48</v>
      </c>
      <c r="I45" s="123">
        <v>2437.33</v>
      </c>
      <c r="J45" s="123">
        <v>3205.95</v>
      </c>
      <c r="K45" s="123">
        <v>4996.46</v>
      </c>
      <c r="L45" s="123">
        <v>4157.33</v>
      </c>
      <c r="M45" s="123">
        <v>5822.71</v>
      </c>
    </row>
    <row r="46" spans="1:13" ht="15.75">
      <c r="A46" s="3" t="s">
        <v>59</v>
      </c>
      <c r="B46" s="189" t="s">
        <v>27</v>
      </c>
      <c r="C46" s="190"/>
      <c r="D46" s="124">
        <v>827.34</v>
      </c>
      <c r="E46" s="124">
        <v>1.8</v>
      </c>
      <c r="F46" s="124">
        <v>0</v>
      </c>
      <c r="G46" s="124">
        <v>62.32</v>
      </c>
      <c r="H46" s="124">
        <v>2.24</v>
      </c>
      <c r="I46" s="124">
        <v>83.72</v>
      </c>
      <c r="J46" s="124">
        <v>31.84</v>
      </c>
      <c r="K46" s="124">
        <v>262.9</v>
      </c>
      <c r="L46" s="124">
        <v>566.94</v>
      </c>
      <c r="M46" s="124">
        <v>39.94</v>
      </c>
    </row>
    <row r="47" spans="1:13" ht="15.75">
      <c r="A47" s="3" t="s">
        <v>60</v>
      </c>
      <c r="B47" s="189" t="s">
        <v>26</v>
      </c>
      <c r="C47" s="190"/>
      <c r="D47" s="124">
        <v>7903.39</v>
      </c>
      <c r="E47" s="124">
        <v>2965.74</v>
      </c>
      <c r="F47" s="124">
        <v>64.52</v>
      </c>
      <c r="G47" s="124">
        <v>2245.01</v>
      </c>
      <c r="H47" s="124">
        <v>140.01</v>
      </c>
      <c r="I47" s="124">
        <v>3490.63</v>
      </c>
      <c r="J47" s="124">
        <v>1991.97</v>
      </c>
      <c r="K47" s="124">
        <v>1110.84</v>
      </c>
      <c r="L47" s="124">
        <v>6564.02</v>
      </c>
      <c r="M47" s="124">
        <v>1555.56</v>
      </c>
    </row>
    <row r="48" spans="1:13" s="27" customFormat="1" ht="15.75">
      <c r="A48" s="4" t="s">
        <v>61</v>
      </c>
      <c r="B48" s="191" t="s">
        <v>29</v>
      </c>
      <c r="C48" s="192"/>
      <c r="D48" s="126">
        <f aca="true" t="shared" si="1" ref="D48:M48">SUM(D45:D47)</f>
        <v>12612.04</v>
      </c>
      <c r="E48" s="126">
        <f t="shared" si="1"/>
        <v>4726.2</v>
      </c>
      <c r="F48" s="126">
        <f t="shared" si="1"/>
        <v>2557.59</v>
      </c>
      <c r="G48" s="148">
        <f t="shared" si="1"/>
        <v>5514.82</v>
      </c>
      <c r="H48" s="148">
        <f t="shared" si="1"/>
        <v>5050.73</v>
      </c>
      <c r="I48" s="148">
        <f t="shared" si="1"/>
        <v>6011.68</v>
      </c>
      <c r="J48" s="126">
        <f t="shared" si="1"/>
        <v>5229.76</v>
      </c>
      <c r="K48" s="126">
        <f t="shared" si="1"/>
        <v>6370.2</v>
      </c>
      <c r="L48" s="148">
        <f t="shared" si="1"/>
        <v>11288.29</v>
      </c>
      <c r="M48" s="148">
        <f t="shared" si="1"/>
        <v>7418.209999999999</v>
      </c>
    </row>
    <row r="49" spans="1:13" ht="15.75">
      <c r="A49" s="5" t="s">
        <v>62</v>
      </c>
      <c r="B49" s="24" t="s">
        <v>33</v>
      </c>
      <c r="C49" s="25" t="s">
        <v>34</v>
      </c>
      <c r="D49" s="123">
        <v>568.81</v>
      </c>
      <c r="E49" s="123">
        <v>98.21</v>
      </c>
      <c r="F49" s="123">
        <v>0</v>
      </c>
      <c r="G49" s="123">
        <v>342.2</v>
      </c>
      <c r="H49" s="123">
        <v>195.67</v>
      </c>
      <c r="I49" s="123">
        <v>1196.76</v>
      </c>
      <c r="J49" s="123">
        <v>39.4</v>
      </c>
      <c r="K49" s="123">
        <v>363.82</v>
      </c>
      <c r="L49" s="123">
        <v>112.89</v>
      </c>
      <c r="M49" s="123">
        <v>16.87</v>
      </c>
    </row>
    <row r="50" spans="1:13" ht="15.75">
      <c r="A50" s="3" t="s">
        <v>63</v>
      </c>
      <c r="B50" s="189" t="s">
        <v>35</v>
      </c>
      <c r="C50" s="190"/>
      <c r="D50" s="124">
        <v>986.92</v>
      </c>
      <c r="E50" s="124">
        <v>49.01</v>
      </c>
      <c r="F50" s="124">
        <v>976.21</v>
      </c>
      <c r="G50" s="124">
        <v>1083.14</v>
      </c>
      <c r="H50" s="124">
        <v>193.88</v>
      </c>
      <c r="I50" s="124">
        <v>977.92</v>
      </c>
      <c r="J50" s="124">
        <v>1737.09</v>
      </c>
      <c r="K50" s="124">
        <v>1389.02</v>
      </c>
      <c r="L50" s="124">
        <v>55.19</v>
      </c>
      <c r="M50" s="124">
        <v>3935.61</v>
      </c>
    </row>
    <row r="51" spans="1:13" s="27" customFormat="1" ht="15.75">
      <c r="A51" s="4" t="s">
        <v>64</v>
      </c>
      <c r="B51" s="191" t="s">
        <v>29</v>
      </c>
      <c r="C51" s="192"/>
      <c r="D51" s="126">
        <f aca="true" t="shared" si="2" ref="D51:M51">SUM(D49:D50)</f>
        <v>1555.73</v>
      </c>
      <c r="E51" s="126">
        <f t="shared" si="2"/>
        <v>147.22</v>
      </c>
      <c r="F51" s="126">
        <f t="shared" si="2"/>
        <v>976.21</v>
      </c>
      <c r="G51" s="148">
        <f t="shared" si="2"/>
        <v>1425.3400000000001</v>
      </c>
      <c r="H51" s="148">
        <f t="shared" si="2"/>
        <v>389.54999999999995</v>
      </c>
      <c r="I51" s="148">
        <f t="shared" si="2"/>
        <v>2174.68</v>
      </c>
      <c r="J51" s="126">
        <f t="shared" si="2"/>
        <v>1776.49</v>
      </c>
      <c r="K51" s="126">
        <f t="shared" si="2"/>
        <v>1752.84</v>
      </c>
      <c r="L51" s="148">
        <f t="shared" si="2"/>
        <v>168.07999999999998</v>
      </c>
      <c r="M51" s="148">
        <f t="shared" si="2"/>
        <v>3952.48</v>
      </c>
    </row>
    <row r="52" spans="1:13" ht="15.75">
      <c r="A52" s="5" t="s">
        <v>65</v>
      </c>
      <c r="B52" s="24" t="s">
        <v>36</v>
      </c>
      <c r="C52" s="25" t="s">
        <v>34</v>
      </c>
      <c r="D52" s="123">
        <v>2121.07</v>
      </c>
      <c r="E52" s="123">
        <v>1639.44</v>
      </c>
      <c r="F52" s="123">
        <v>0</v>
      </c>
      <c r="G52" s="123">
        <v>1773.76</v>
      </c>
      <c r="H52" s="123">
        <v>1120.63</v>
      </c>
      <c r="I52" s="123">
        <v>1303.33</v>
      </c>
      <c r="J52" s="123">
        <v>610.1</v>
      </c>
      <c r="K52" s="123">
        <v>1908.63</v>
      </c>
      <c r="L52" s="123">
        <v>2210.06</v>
      </c>
      <c r="M52" s="123">
        <v>1315.38</v>
      </c>
    </row>
    <row r="53" spans="1:13" ht="15.75">
      <c r="A53" s="3" t="s">
        <v>66</v>
      </c>
      <c r="B53" s="189" t="s">
        <v>35</v>
      </c>
      <c r="C53" s="190"/>
      <c r="D53" s="124">
        <v>18.61</v>
      </c>
      <c r="E53" s="124">
        <v>1.24</v>
      </c>
      <c r="F53" s="124">
        <v>0</v>
      </c>
      <c r="G53" s="124">
        <v>33.35</v>
      </c>
      <c r="H53" s="124">
        <v>21.32</v>
      </c>
      <c r="I53" s="124">
        <v>22.43</v>
      </c>
      <c r="J53" s="124">
        <v>25.78</v>
      </c>
      <c r="K53" s="124">
        <v>93.51</v>
      </c>
      <c r="L53" s="124">
        <v>52.9</v>
      </c>
      <c r="M53" s="124">
        <v>404.35</v>
      </c>
    </row>
    <row r="54" spans="1:13" s="27" customFormat="1" ht="15.75">
      <c r="A54" s="4" t="s">
        <v>67</v>
      </c>
      <c r="B54" s="191" t="s">
        <v>29</v>
      </c>
      <c r="C54" s="192"/>
      <c r="D54" s="126">
        <f aca="true" t="shared" si="3" ref="D54:M54">SUM(D52:D53)</f>
        <v>2139.6800000000003</v>
      </c>
      <c r="E54" s="126">
        <f t="shared" si="3"/>
        <v>1640.68</v>
      </c>
      <c r="F54" s="126">
        <f t="shared" si="3"/>
        <v>0</v>
      </c>
      <c r="G54" s="148">
        <f t="shared" si="3"/>
        <v>1807.11</v>
      </c>
      <c r="H54" s="148">
        <f t="shared" si="3"/>
        <v>1141.95</v>
      </c>
      <c r="I54" s="148">
        <f t="shared" si="3"/>
        <v>1325.76</v>
      </c>
      <c r="J54" s="126">
        <f t="shared" si="3"/>
        <v>635.88</v>
      </c>
      <c r="K54" s="126">
        <f t="shared" si="3"/>
        <v>2002.14</v>
      </c>
      <c r="L54" s="148">
        <f t="shared" si="3"/>
        <v>2262.96</v>
      </c>
      <c r="M54" s="148">
        <f t="shared" si="3"/>
        <v>1719.73</v>
      </c>
    </row>
    <row r="55" spans="1:13" ht="15.75">
      <c r="A55" s="7">
        <v>11.4</v>
      </c>
      <c r="B55" s="188" t="s">
        <v>37</v>
      </c>
      <c r="C55" s="188"/>
      <c r="D55" s="127">
        <v>2094.57</v>
      </c>
      <c r="E55" s="127">
        <v>1399.15</v>
      </c>
      <c r="F55" s="127">
        <v>206.05</v>
      </c>
      <c r="G55" s="127">
        <v>1057.11</v>
      </c>
      <c r="H55" s="127">
        <v>602.46</v>
      </c>
      <c r="I55" s="127">
        <v>1144.04</v>
      </c>
      <c r="J55" s="127">
        <v>695.26</v>
      </c>
      <c r="K55" s="127">
        <v>1554.74</v>
      </c>
      <c r="L55" s="127">
        <v>2711.19</v>
      </c>
      <c r="M55" s="127">
        <v>348.28</v>
      </c>
    </row>
    <row r="56" spans="1:13" ht="15.75">
      <c r="A56" s="5" t="s">
        <v>68</v>
      </c>
      <c r="B56" s="24" t="s">
        <v>38</v>
      </c>
      <c r="C56" s="25" t="s">
        <v>39</v>
      </c>
      <c r="D56" s="123">
        <v>2893.84</v>
      </c>
      <c r="E56" s="123">
        <v>2193.08</v>
      </c>
      <c r="F56" s="123">
        <v>118.55</v>
      </c>
      <c r="G56" s="123">
        <v>1362.93</v>
      </c>
      <c r="H56" s="123">
        <v>608.71</v>
      </c>
      <c r="I56" s="123">
        <v>1821.93</v>
      </c>
      <c r="J56" s="123">
        <v>531.52</v>
      </c>
      <c r="K56" s="123">
        <v>1328.54</v>
      </c>
      <c r="L56" s="123">
        <v>3406.69</v>
      </c>
      <c r="M56" s="123">
        <v>1302.63</v>
      </c>
    </row>
    <row r="57" spans="1:13" ht="15.75">
      <c r="A57" s="3" t="s">
        <v>69</v>
      </c>
      <c r="B57" s="195" t="s">
        <v>40</v>
      </c>
      <c r="C57" s="196"/>
      <c r="D57" s="124">
        <v>702.02</v>
      </c>
      <c r="E57" s="124">
        <v>97.58</v>
      </c>
      <c r="F57" s="124">
        <v>0</v>
      </c>
      <c r="G57" s="124">
        <v>281.12</v>
      </c>
      <c r="H57" s="124">
        <v>1063.08</v>
      </c>
      <c r="I57" s="124">
        <v>490.08</v>
      </c>
      <c r="J57" s="124">
        <v>331.45</v>
      </c>
      <c r="K57" s="124">
        <v>270.43</v>
      </c>
      <c r="L57" s="124">
        <v>819.46</v>
      </c>
      <c r="M57" s="124">
        <v>0.85</v>
      </c>
    </row>
    <row r="58" spans="1:13" s="27" customFormat="1" ht="15.75">
      <c r="A58" s="4" t="s">
        <v>70</v>
      </c>
      <c r="B58" s="197" t="s">
        <v>29</v>
      </c>
      <c r="C58" s="198"/>
      <c r="D58" s="126">
        <f aca="true" t="shared" si="4" ref="D58:M58">SUM(D56:D57)</f>
        <v>3595.86</v>
      </c>
      <c r="E58" s="126">
        <f t="shared" si="4"/>
        <v>2290.66</v>
      </c>
      <c r="F58" s="126">
        <f t="shared" si="4"/>
        <v>118.55</v>
      </c>
      <c r="G58" s="148">
        <f t="shared" si="4"/>
        <v>1644.0500000000002</v>
      </c>
      <c r="H58" s="148">
        <f t="shared" si="4"/>
        <v>1671.79</v>
      </c>
      <c r="I58" s="148">
        <f t="shared" si="4"/>
        <v>2312.01</v>
      </c>
      <c r="J58" s="126">
        <f t="shared" si="4"/>
        <v>862.97</v>
      </c>
      <c r="K58" s="126">
        <f t="shared" si="4"/>
        <v>1598.97</v>
      </c>
      <c r="L58" s="148">
        <f t="shared" si="4"/>
        <v>4226.15</v>
      </c>
      <c r="M58" s="148">
        <f t="shared" si="4"/>
        <v>1303.48</v>
      </c>
    </row>
    <row r="59" spans="1:13" ht="15.75">
      <c r="A59" s="7">
        <v>11.6</v>
      </c>
      <c r="B59" s="188" t="s">
        <v>41</v>
      </c>
      <c r="C59" s="188"/>
      <c r="D59" s="127">
        <v>698.88</v>
      </c>
      <c r="E59" s="127">
        <v>5.86</v>
      </c>
      <c r="F59" s="127">
        <v>0</v>
      </c>
      <c r="G59" s="127">
        <v>90.07</v>
      </c>
      <c r="H59" s="127">
        <v>87.78</v>
      </c>
      <c r="I59" s="127">
        <v>9.55</v>
      </c>
      <c r="J59" s="127">
        <v>77.97</v>
      </c>
      <c r="K59" s="127">
        <v>2.27</v>
      </c>
      <c r="L59" s="127">
        <v>286.25</v>
      </c>
      <c r="M59" s="127">
        <v>0</v>
      </c>
    </row>
    <row r="60" spans="1:13" ht="15.75">
      <c r="A60" s="7">
        <v>11.7</v>
      </c>
      <c r="B60" s="188" t="s">
        <v>42</v>
      </c>
      <c r="C60" s="188"/>
      <c r="D60" s="127">
        <v>1957.82</v>
      </c>
      <c r="E60" s="127">
        <v>2734.87</v>
      </c>
      <c r="F60" s="127">
        <v>0</v>
      </c>
      <c r="G60" s="127">
        <v>700.02</v>
      </c>
      <c r="H60" s="127">
        <v>137.96</v>
      </c>
      <c r="I60" s="127">
        <v>288.47</v>
      </c>
      <c r="J60" s="127">
        <v>50.89</v>
      </c>
      <c r="K60" s="127">
        <v>35.64</v>
      </c>
      <c r="L60" s="127">
        <v>1046.49</v>
      </c>
      <c r="M60" s="127">
        <v>90.62</v>
      </c>
    </row>
    <row r="61" spans="1:13" ht="15.75">
      <c r="A61" s="7">
        <v>11.8</v>
      </c>
      <c r="B61" s="188" t="s">
        <v>53</v>
      </c>
      <c r="C61" s="188"/>
      <c r="D61" s="127">
        <v>2.74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</row>
    <row r="62" spans="1:13" ht="15.75">
      <c r="A62" s="7">
        <v>11.9</v>
      </c>
      <c r="B62" s="188" t="s">
        <v>43</v>
      </c>
      <c r="C62" s="188"/>
      <c r="D62" s="127">
        <v>649.25</v>
      </c>
      <c r="E62" s="127">
        <v>349.56</v>
      </c>
      <c r="F62" s="127">
        <v>42.67</v>
      </c>
      <c r="G62" s="127">
        <v>282.22</v>
      </c>
      <c r="H62" s="127">
        <v>130.43</v>
      </c>
      <c r="I62" s="127">
        <v>338.4</v>
      </c>
      <c r="J62" s="127">
        <v>191.35</v>
      </c>
      <c r="K62" s="127">
        <v>260.01</v>
      </c>
      <c r="L62" s="127">
        <v>557.25</v>
      </c>
      <c r="M62" s="127">
        <v>281.57</v>
      </c>
    </row>
    <row r="63" spans="1:13" ht="15.75">
      <c r="A63" s="5">
        <v>12</v>
      </c>
      <c r="B63" s="193" t="s">
        <v>44</v>
      </c>
      <c r="C63" s="194"/>
      <c r="D63" s="134">
        <f aca="true" t="shared" si="5" ref="D63:M63">SUM(D64:D68)</f>
        <v>12495.28</v>
      </c>
      <c r="E63" s="134">
        <f t="shared" si="5"/>
        <v>6563.5</v>
      </c>
      <c r="F63" s="134">
        <f t="shared" si="5"/>
        <v>2829.56</v>
      </c>
      <c r="G63" s="134">
        <f t="shared" si="5"/>
        <v>5134.680000000001</v>
      </c>
      <c r="H63" s="134">
        <f t="shared" si="5"/>
        <v>5058.969999999999</v>
      </c>
      <c r="I63" s="134">
        <f t="shared" si="5"/>
        <v>7066.95</v>
      </c>
      <c r="J63" s="134">
        <f t="shared" si="5"/>
        <v>3534.93</v>
      </c>
      <c r="K63" s="134">
        <f t="shared" si="5"/>
        <v>6233.48</v>
      </c>
      <c r="L63" s="134">
        <f t="shared" si="5"/>
        <v>9288.68</v>
      </c>
      <c r="M63" s="134">
        <f t="shared" si="5"/>
        <v>5930.74</v>
      </c>
    </row>
    <row r="64" spans="1:13" ht="15.75">
      <c r="A64" s="3">
        <v>12.1</v>
      </c>
      <c r="B64" s="186" t="s">
        <v>45</v>
      </c>
      <c r="C64" s="187"/>
      <c r="D64" s="124">
        <v>10601.07</v>
      </c>
      <c r="E64" s="124">
        <v>5557.7</v>
      </c>
      <c r="F64" s="124">
        <v>2044.35</v>
      </c>
      <c r="G64" s="124">
        <v>4189.55</v>
      </c>
      <c r="H64" s="124">
        <v>2970.52</v>
      </c>
      <c r="I64" s="124">
        <v>6018.75</v>
      </c>
      <c r="J64" s="124">
        <v>2335.97</v>
      </c>
      <c r="K64" s="124">
        <v>3774.64</v>
      </c>
      <c r="L64" s="124">
        <v>6716.54</v>
      </c>
      <c r="M64" s="124">
        <v>3566.91</v>
      </c>
    </row>
    <row r="65" spans="1:13" ht="15.75">
      <c r="A65" s="3">
        <v>12.2</v>
      </c>
      <c r="B65" s="186" t="s">
        <v>46</v>
      </c>
      <c r="C65" s="187"/>
      <c r="D65" s="124">
        <v>13.18</v>
      </c>
      <c r="E65" s="124">
        <v>0</v>
      </c>
      <c r="F65" s="124">
        <v>0</v>
      </c>
      <c r="G65" s="124">
        <v>0</v>
      </c>
      <c r="H65" s="124">
        <v>3.49</v>
      </c>
      <c r="I65" s="124">
        <v>0</v>
      </c>
      <c r="J65" s="124">
        <v>0</v>
      </c>
      <c r="K65" s="124">
        <v>378.28</v>
      </c>
      <c r="L65" s="124">
        <v>3.02</v>
      </c>
      <c r="M65" s="124">
        <v>0</v>
      </c>
    </row>
    <row r="66" spans="1:13" ht="15.75">
      <c r="A66" s="3">
        <v>12.3</v>
      </c>
      <c r="B66" s="186" t="s">
        <v>47</v>
      </c>
      <c r="C66" s="187"/>
      <c r="D66" s="124">
        <v>3.57</v>
      </c>
      <c r="E66" s="124">
        <v>34.41</v>
      </c>
      <c r="F66" s="124">
        <v>3.81</v>
      </c>
      <c r="G66" s="124">
        <v>11.01</v>
      </c>
      <c r="H66" s="124">
        <v>10.94</v>
      </c>
      <c r="I66" s="124">
        <v>11.08</v>
      </c>
      <c r="J66" s="124">
        <v>8.55</v>
      </c>
      <c r="K66" s="124">
        <v>9.09</v>
      </c>
      <c r="L66" s="124">
        <v>54.68</v>
      </c>
      <c r="M66" s="124">
        <v>10.37</v>
      </c>
    </row>
    <row r="67" spans="1:13" ht="15.75">
      <c r="A67" s="3">
        <v>12.4</v>
      </c>
      <c r="B67" s="186" t="s">
        <v>48</v>
      </c>
      <c r="C67" s="187"/>
      <c r="D67" s="124">
        <v>363.78</v>
      </c>
      <c r="E67" s="124">
        <v>185.31</v>
      </c>
      <c r="F67" s="124">
        <v>174.77</v>
      </c>
      <c r="G67" s="124">
        <v>148.02</v>
      </c>
      <c r="H67" s="124">
        <v>292.67</v>
      </c>
      <c r="I67" s="124">
        <v>177.17</v>
      </c>
      <c r="J67" s="124">
        <v>370.5</v>
      </c>
      <c r="K67" s="124">
        <v>457.28</v>
      </c>
      <c r="L67" s="124">
        <v>241.7</v>
      </c>
      <c r="M67" s="124">
        <v>510.69</v>
      </c>
    </row>
    <row r="68" spans="1:13" ht="15.75">
      <c r="A68" s="3">
        <v>12.5</v>
      </c>
      <c r="B68" s="186" t="s">
        <v>49</v>
      </c>
      <c r="C68" s="187"/>
      <c r="D68" s="124">
        <v>1513.68</v>
      </c>
      <c r="E68" s="124">
        <v>786.08</v>
      </c>
      <c r="F68" s="124">
        <v>606.63</v>
      </c>
      <c r="G68" s="124">
        <v>786.1</v>
      </c>
      <c r="H68" s="124">
        <v>1781.35</v>
      </c>
      <c r="I68" s="124">
        <v>859.95</v>
      </c>
      <c r="J68" s="124">
        <v>819.91</v>
      </c>
      <c r="K68" s="124">
        <v>1614.19</v>
      </c>
      <c r="L68" s="124">
        <v>2272.74</v>
      </c>
      <c r="M68" s="124">
        <v>1842.77</v>
      </c>
    </row>
    <row r="69" spans="1:13" ht="15.75">
      <c r="A69" s="8">
        <v>13</v>
      </c>
      <c r="B69" s="188" t="s">
        <v>71</v>
      </c>
      <c r="C69" s="188"/>
      <c r="D69" s="135">
        <f aca="true" t="shared" si="6" ref="D69:M69">D44+D63</f>
        <v>37801.850000000006</v>
      </c>
      <c r="E69" s="135">
        <f t="shared" si="6"/>
        <v>19857.699999999997</v>
      </c>
      <c r="F69" s="135">
        <f t="shared" si="6"/>
        <v>6730.630000000001</v>
      </c>
      <c r="G69" s="135">
        <f t="shared" si="6"/>
        <v>17655.420000000002</v>
      </c>
      <c r="H69" s="135">
        <f t="shared" si="6"/>
        <v>14271.619999999999</v>
      </c>
      <c r="I69" s="135">
        <f t="shared" si="6"/>
        <v>20671.539999999997</v>
      </c>
      <c r="J69" s="135">
        <f t="shared" si="6"/>
        <v>13055.499999999998</v>
      </c>
      <c r="K69" s="135">
        <f t="shared" si="6"/>
        <v>19810.29</v>
      </c>
      <c r="L69" s="135">
        <f t="shared" si="6"/>
        <v>31835.34</v>
      </c>
      <c r="M69" s="135">
        <f t="shared" si="6"/>
        <v>21045.11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6:C36"/>
    <mergeCell ref="B37:C37"/>
    <mergeCell ref="B38:C38"/>
    <mergeCell ref="B39:C39"/>
    <mergeCell ref="B31:C31"/>
    <mergeCell ref="B32:C32"/>
    <mergeCell ref="B33:C33"/>
    <mergeCell ref="B35:C35"/>
    <mergeCell ref="B34:C34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50:C50"/>
    <mergeCell ref="B51:C51"/>
    <mergeCell ref="B53:C53"/>
    <mergeCell ref="B54:C54"/>
    <mergeCell ref="B63:C63"/>
    <mergeCell ref="B60:C60"/>
    <mergeCell ref="B61:C61"/>
    <mergeCell ref="B55:C55"/>
    <mergeCell ref="B57:C57"/>
    <mergeCell ref="B58:C58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75" zoomScaleNormal="80" zoomScaleSheetLayoutView="75" zoomScalePageLayoutView="0" workbookViewId="0" topLeftCell="A10">
      <selection activeCell="B8" sqref="B8"/>
    </sheetView>
  </sheetViews>
  <sheetFormatPr defaultColWidth="9.140625" defaultRowHeight="12.75"/>
  <cols>
    <col min="1" max="1" width="9.421875" style="11" customWidth="1"/>
    <col min="2" max="2" width="40.8515625" style="11" customWidth="1"/>
    <col min="3" max="3" width="10.140625" style="10" customWidth="1"/>
    <col min="4" max="4" width="11.8515625" style="10" customWidth="1"/>
    <col min="5" max="5" width="12.28125" style="10" customWidth="1"/>
    <col min="6" max="6" width="14.8515625" style="11" customWidth="1"/>
    <col min="7" max="7" width="11.00390625" style="11" customWidth="1"/>
    <col min="8" max="8" width="12.140625" style="11" customWidth="1"/>
    <col min="9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76</v>
      </c>
      <c r="C3" s="45" t="s">
        <v>187</v>
      </c>
      <c r="D3" s="9"/>
      <c r="E3" s="9"/>
    </row>
    <row r="4" spans="1:8" s="12" customFormat="1" ht="30">
      <c r="A4" s="2" t="s">
        <v>10</v>
      </c>
      <c r="B4" s="215" t="s">
        <v>54</v>
      </c>
      <c r="C4" s="215"/>
      <c r="D4" s="2" t="s">
        <v>98</v>
      </c>
      <c r="E4" s="2" t="s">
        <v>88</v>
      </c>
      <c r="F4" s="2" t="s">
        <v>101</v>
      </c>
      <c r="G4" s="2" t="s">
        <v>1</v>
      </c>
      <c r="H4" s="2" t="s">
        <v>57</v>
      </c>
    </row>
    <row r="5" spans="1:8" ht="15" customHeight="1">
      <c r="A5" s="26" t="s">
        <v>11</v>
      </c>
      <c r="B5" s="16" t="s">
        <v>50</v>
      </c>
      <c r="C5" s="17" t="s">
        <v>2</v>
      </c>
      <c r="D5" s="121">
        <v>4815.93</v>
      </c>
      <c r="E5" s="157">
        <v>5442.91</v>
      </c>
      <c r="F5" s="121">
        <v>9631.9</v>
      </c>
      <c r="G5" s="28">
        <v>3281.82</v>
      </c>
      <c r="H5" s="121">
        <v>3095.39</v>
      </c>
    </row>
    <row r="6" spans="1:8" ht="15.75">
      <c r="A6" s="3">
        <v>1.2</v>
      </c>
      <c r="B6" s="16"/>
      <c r="C6" s="17" t="s">
        <v>3</v>
      </c>
      <c r="D6" s="121">
        <v>4815.93</v>
      </c>
      <c r="E6" s="121">
        <v>5442.91</v>
      </c>
      <c r="F6" s="121">
        <v>9647.55</v>
      </c>
      <c r="G6" s="28">
        <v>3318.27</v>
      </c>
      <c r="H6" s="121">
        <v>3319.37</v>
      </c>
    </row>
    <row r="7" spans="1:8" ht="15.75">
      <c r="A7" s="3">
        <v>1.3</v>
      </c>
      <c r="B7" s="18"/>
      <c r="C7" s="17" t="s">
        <v>4</v>
      </c>
      <c r="D7" s="121">
        <v>9385.84</v>
      </c>
      <c r="E7" s="121">
        <v>5848.79</v>
      </c>
      <c r="F7" s="121">
        <v>10777.39</v>
      </c>
      <c r="G7" s="28">
        <v>3832.12</v>
      </c>
      <c r="H7" s="121">
        <v>4051.79</v>
      </c>
    </row>
    <row r="8" spans="1:8" ht="15.75">
      <c r="A8" s="3">
        <v>1.4</v>
      </c>
      <c r="B8" s="18"/>
      <c r="C8" s="17" t="s">
        <v>5</v>
      </c>
      <c r="D8" s="121">
        <v>11341.07</v>
      </c>
      <c r="E8" s="121">
        <v>6870.9</v>
      </c>
      <c r="F8" s="121">
        <v>14238.24</v>
      </c>
      <c r="G8" s="28">
        <v>6101.71</v>
      </c>
      <c r="H8" s="121">
        <v>6280.72</v>
      </c>
    </row>
    <row r="9" spans="1:8" ht="15.75">
      <c r="A9" s="3">
        <v>1.5</v>
      </c>
      <c r="B9" s="18"/>
      <c r="C9" s="17" t="s">
        <v>6</v>
      </c>
      <c r="D9" s="121">
        <v>8254.08</v>
      </c>
      <c r="E9" s="121">
        <v>6846.53</v>
      </c>
      <c r="F9" s="121">
        <v>11910.6</v>
      </c>
      <c r="G9" s="28">
        <v>5997.39</v>
      </c>
      <c r="H9" s="121">
        <v>6936.65</v>
      </c>
    </row>
    <row r="10" spans="1:8" ht="15.75">
      <c r="A10" s="3">
        <v>1.6</v>
      </c>
      <c r="B10" s="18"/>
      <c r="C10" s="17" t="s">
        <v>7</v>
      </c>
      <c r="D10" s="121">
        <v>13209.32</v>
      </c>
      <c r="E10" s="144">
        <v>7868.64</v>
      </c>
      <c r="F10" s="144">
        <v>15371.45</v>
      </c>
      <c r="G10" s="29">
        <v>8266.98</v>
      </c>
      <c r="H10" s="121">
        <v>9165.59</v>
      </c>
    </row>
    <row r="11" spans="1:8" ht="15.75">
      <c r="A11" s="4">
        <v>1.7</v>
      </c>
      <c r="B11" s="19"/>
      <c r="C11" s="20" t="s">
        <v>12</v>
      </c>
      <c r="D11" s="122">
        <v>13209.32</v>
      </c>
      <c r="E11" s="145">
        <v>7868.64</v>
      </c>
      <c r="F11" s="149">
        <v>15430.04</v>
      </c>
      <c r="G11" s="152">
        <v>8400.33</v>
      </c>
      <c r="H11" s="122">
        <v>9308.51</v>
      </c>
    </row>
    <row r="12" spans="1:8" ht="15.75">
      <c r="A12" s="5">
        <v>2.1</v>
      </c>
      <c r="B12" s="14" t="s">
        <v>51</v>
      </c>
      <c r="C12" s="15" t="s">
        <v>2</v>
      </c>
      <c r="D12" s="123">
        <v>817.63</v>
      </c>
      <c r="E12" s="123">
        <v>4162.31</v>
      </c>
      <c r="F12" s="123">
        <v>1416.2</v>
      </c>
      <c r="G12" s="30">
        <v>1037.57</v>
      </c>
      <c r="H12" s="123">
        <v>673.83</v>
      </c>
    </row>
    <row r="13" spans="1:8" ht="15" customHeight="1">
      <c r="A13" s="3">
        <v>2.2</v>
      </c>
      <c r="B13" s="16"/>
      <c r="C13" s="17" t="s">
        <v>3</v>
      </c>
      <c r="D13" s="124">
        <v>817.63</v>
      </c>
      <c r="E13" s="124">
        <v>4162.31</v>
      </c>
      <c r="F13" s="124">
        <v>1418.77</v>
      </c>
      <c r="G13" s="31">
        <v>1049.06</v>
      </c>
      <c r="H13" s="124">
        <v>724.62</v>
      </c>
    </row>
    <row r="14" spans="1:8" ht="15.75" customHeight="1">
      <c r="A14" s="3">
        <v>2.3</v>
      </c>
      <c r="B14" s="43"/>
      <c r="C14" s="17" t="s">
        <v>4</v>
      </c>
      <c r="D14" s="124">
        <v>1073.02</v>
      </c>
      <c r="E14" s="124">
        <v>4445</v>
      </c>
      <c r="F14" s="124">
        <v>1588.8</v>
      </c>
      <c r="G14" s="31">
        <v>1210.85</v>
      </c>
      <c r="H14" s="124">
        <v>891.33</v>
      </c>
    </row>
    <row r="15" spans="1:8" ht="15.75">
      <c r="A15" s="3">
        <v>2.4</v>
      </c>
      <c r="B15" s="44"/>
      <c r="C15" s="17" t="s">
        <v>5</v>
      </c>
      <c r="D15" s="124">
        <v>1906.14</v>
      </c>
      <c r="E15" s="124">
        <v>5108.42</v>
      </c>
      <c r="F15" s="124">
        <v>2088.4</v>
      </c>
      <c r="G15" s="31">
        <v>1930.19</v>
      </c>
      <c r="H15" s="124">
        <v>1371.85</v>
      </c>
    </row>
    <row r="16" spans="1:8" ht="15.75">
      <c r="A16" s="3">
        <v>2.5</v>
      </c>
      <c r="B16" s="44"/>
      <c r="C16" s="17" t="s">
        <v>6</v>
      </c>
      <c r="D16" s="124">
        <v>1395.85</v>
      </c>
      <c r="E16" s="124">
        <v>5114.06</v>
      </c>
      <c r="F16" s="124">
        <v>1761.65</v>
      </c>
      <c r="G16" s="31">
        <v>1894.81</v>
      </c>
      <c r="H16" s="124">
        <v>1588.15</v>
      </c>
    </row>
    <row r="17" spans="1:8" ht="15.75">
      <c r="A17" s="3">
        <v>2.6</v>
      </c>
      <c r="B17" s="44"/>
      <c r="C17" s="17" t="s">
        <v>7</v>
      </c>
      <c r="D17" s="124">
        <v>2228.97</v>
      </c>
      <c r="E17" s="146">
        <v>5777.48</v>
      </c>
      <c r="F17" s="146">
        <v>2261.24</v>
      </c>
      <c r="G17" s="32">
        <v>2614.14</v>
      </c>
      <c r="H17" s="124">
        <v>2068.67</v>
      </c>
    </row>
    <row r="18" spans="1:8" ht="15.75">
      <c r="A18" s="3">
        <v>2.7</v>
      </c>
      <c r="B18" s="18"/>
      <c r="C18" s="21" t="s">
        <v>12</v>
      </c>
      <c r="D18" s="125">
        <v>2228.97</v>
      </c>
      <c r="E18" s="146">
        <v>5777.48</v>
      </c>
      <c r="F18" s="150">
        <v>2268.58</v>
      </c>
      <c r="G18" s="153">
        <v>2657.56</v>
      </c>
      <c r="H18" s="125">
        <v>2102.96</v>
      </c>
    </row>
    <row r="19" spans="1:8" ht="15.75">
      <c r="A19" s="4">
        <v>2.8</v>
      </c>
      <c r="B19" s="22"/>
      <c r="C19" s="23" t="s">
        <v>8</v>
      </c>
      <c r="D19" s="126">
        <v>2451.87</v>
      </c>
      <c r="E19" s="147">
        <v>6355.23</v>
      </c>
      <c r="F19" s="151">
        <v>2495.44</v>
      </c>
      <c r="G19" s="154">
        <v>2923.32</v>
      </c>
      <c r="H19" s="126">
        <v>2313.26</v>
      </c>
    </row>
    <row r="20" spans="1:8" ht="15.75">
      <c r="A20" s="7">
        <v>3</v>
      </c>
      <c r="B20" s="201" t="s">
        <v>13</v>
      </c>
      <c r="C20" s="201"/>
      <c r="D20" s="127">
        <v>16434.42</v>
      </c>
      <c r="E20" s="127">
        <v>4495.33</v>
      </c>
      <c r="F20" s="127">
        <v>20390.01</v>
      </c>
      <c r="G20" s="33">
        <v>8573.93</v>
      </c>
      <c r="H20" s="127">
        <v>11707.2</v>
      </c>
    </row>
    <row r="21" spans="1:8" ht="15.75">
      <c r="A21" s="7">
        <v>4</v>
      </c>
      <c r="B21" s="201" t="s">
        <v>14</v>
      </c>
      <c r="C21" s="214"/>
      <c r="D21" s="127">
        <v>83.03</v>
      </c>
      <c r="E21" s="127">
        <v>116.91</v>
      </c>
      <c r="F21" s="127">
        <v>303.57</v>
      </c>
      <c r="G21" s="33">
        <v>431.81</v>
      </c>
      <c r="H21" s="127">
        <v>1004.46</v>
      </c>
    </row>
    <row r="22" spans="1:8" ht="15.75">
      <c r="A22" s="5">
        <v>5</v>
      </c>
      <c r="B22" s="193" t="s">
        <v>15</v>
      </c>
      <c r="C22" s="194"/>
      <c r="D22" s="128"/>
      <c r="E22" s="128"/>
      <c r="F22" s="128"/>
      <c r="G22" s="34"/>
      <c r="H22" s="128"/>
    </row>
    <row r="23" spans="1:8" ht="15.75">
      <c r="A23" s="3">
        <v>5.1</v>
      </c>
      <c r="B23" s="208" t="s">
        <v>16</v>
      </c>
      <c r="C23" s="209"/>
      <c r="D23" s="124">
        <v>17.29</v>
      </c>
      <c r="E23" s="124">
        <v>12.59</v>
      </c>
      <c r="F23" s="124">
        <v>15.21</v>
      </c>
      <c r="G23" s="31">
        <v>29.92</v>
      </c>
      <c r="H23" s="124">
        <v>13.52</v>
      </c>
    </row>
    <row r="24" spans="1:8" ht="15.75">
      <c r="A24" s="3">
        <v>5.2</v>
      </c>
      <c r="B24" s="208" t="s">
        <v>17</v>
      </c>
      <c r="C24" s="209"/>
      <c r="D24" s="124">
        <v>30.35</v>
      </c>
      <c r="E24" s="124">
        <v>59.27</v>
      </c>
      <c r="F24" s="124">
        <v>51.89</v>
      </c>
      <c r="G24" s="31">
        <v>0.69</v>
      </c>
      <c r="H24" s="124">
        <v>9.55</v>
      </c>
    </row>
    <row r="25" spans="1:8" ht="15.75">
      <c r="A25" s="3">
        <v>5.3</v>
      </c>
      <c r="B25" s="208" t="s">
        <v>18</v>
      </c>
      <c r="C25" s="209"/>
      <c r="D25" s="124">
        <v>0</v>
      </c>
      <c r="E25" s="124">
        <v>11.09</v>
      </c>
      <c r="F25" s="124">
        <v>2.16</v>
      </c>
      <c r="G25" s="31">
        <v>0.2</v>
      </c>
      <c r="H25" s="124">
        <v>1.46</v>
      </c>
    </row>
    <row r="26" spans="1:8" ht="15.75">
      <c r="A26" s="3">
        <v>5.4</v>
      </c>
      <c r="B26" s="208" t="s">
        <v>19</v>
      </c>
      <c r="C26" s="209"/>
      <c r="D26" s="124">
        <v>230.52</v>
      </c>
      <c r="E26" s="124">
        <v>290.13</v>
      </c>
      <c r="F26" s="124">
        <v>414.07</v>
      </c>
      <c r="G26" s="31">
        <v>336.44</v>
      </c>
      <c r="H26" s="124">
        <v>255.87</v>
      </c>
    </row>
    <row r="27" spans="1:8" ht="15.75">
      <c r="A27" s="4">
        <v>5.5</v>
      </c>
      <c r="B27" s="204" t="s">
        <v>20</v>
      </c>
      <c r="C27" s="205"/>
      <c r="D27" s="129">
        <v>31.9</v>
      </c>
      <c r="E27" s="158">
        <v>44.62</v>
      </c>
      <c r="F27" s="129">
        <v>56.01</v>
      </c>
      <c r="G27" s="35">
        <v>102.46</v>
      </c>
      <c r="H27" s="129">
        <v>3.45</v>
      </c>
    </row>
    <row r="28" spans="1:8" ht="15.75">
      <c r="A28" s="5">
        <v>6</v>
      </c>
      <c r="B28" s="193" t="s">
        <v>21</v>
      </c>
      <c r="C28" s="194"/>
      <c r="D28" s="123"/>
      <c r="E28" s="123"/>
      <c r="F28" s="123"/>
      <c r="G28" s="30"/>
      <c r="H28" s="123"/>
    </row>
    <row r="29" spans="1:8" ht="15.75">
      <c r="A29" s="3">
        <v>6.1</v>
      </c>
      <c r="B29" s="208" t="s">
        <v>16</v>
      </c>
      <c r="C29" s="209"/>
      <c r="D29" s="124">
        <v>28.47</v>
      </c>
      <c r="E29" s="124">
        <v>34.97</v>
      </c>
      <c r="F29" s="124">
        <v>50.59</v>
      </c>
      <c r="G29" s="31">
        <v>31.67</v>
      </c>
      <c r="H29" s="124">
        <v>35.62</v>
      </c>
    </row>
    <row r="30" spans="1:8" ht="15.75">
      <c r="A30" s="3">
        <v>6.2</v>
      </c>
      <c r="B30" s="208" t="s">
        <v>17</v>
      </c>
      <c r="C30" s="209"/>
      <c r="D30" s="124">
        <v>13.32</v>
      </c>
      <c r="E30" s="124">
        <v>17.14</v>
      </c>
      <c r="F30" s="124">
        <v>15.77</v>
      </c>
      <c r="G30" s="31">
        <v>16.35</v>
      </c>
      <c r="H30" s="124">
        <v>16.4</v>
      </c>
    </row>
    <row r="31" spans="1:8" ht="15.75">
      <c r="A31" s="3">
        <v>6.3</v>
      </c>
      <c r="B31" s="208" t="s">
        <v>18</v>
      </c>
      <c r="C31" s="209"/>
      <c r="D31" s="124">
        <v>0</v>
      </c>
      <c r="E31" s="124">
        <v>36.23</v>
      </c>
      <c r="F31" s="124">
        <v>88.81</v>
      </c>
      <c r="G31" s="31">
        <v>22.34</v>
      </c>
      <c r="H31" s="124">
        <v>57.74</v>
      </c>
    </row>
    <row r="32" spans="1:8" ht="15.75">
      <c r="A32" s="3">
        <v>6.4</v>
      </c>
      <c r="B32" s="208" t="s">
        <v>22</v>
      </c>
      <c r="C32" s="209"/>
      <c r="D32" s="124">
        <v>16.72</v>
      </c>
      <c r="E32" s="124">
        <v>9.3</v>
      </c>
      <c r="F32" s="124">
        <v>10.33</v>
      </c>
      <c r="G32" s="31">
        <v>8.7</v>
      </c>
      <c r="H32" s="124">
        <v>14.06</v>
      </c>
    </row>
    <row r="33" spans="1:8" ht="15.75">
      <c r="A33" s="3">
        <v>6.5</v>
      </c>
      <c r="B33" s="208" t="s">
        <v>20</v>
      </c>
      <c r="C33" s="209"/>
      <c r="D33" s="124">
        <v>36.17</v>
      </c>
      <c r="E33" s="124">
        <v>26.42</v>
      </c>
      <c r="F33" s="124">
        <v>47.85</v>
      </c>
      <c r="G33" s="31">
        <v>10.9</v>
      </c>
      <c r="H33" s="124">
        <v>34.26</v>
      </c>
    </row>
    <row r="34" spans="1:8" ht="15.75">
      <c r="A34" s="7">
        <v>7</v>
      </c>
      <c r="B34" s="212" t="s">
        <v>52</v>
      </c>
      <c r="C34" s="213"/>
      <c r="D34" s="127">
        <v>2865.47</v>
      </c>
      <c r="E34" s="127">
        <v>2755.13</v>
      </c>
      <c r="F34" s="127">
        <v>3021.63</v>
      </c>
      <c r="G34" s="33">
        <v>2930.91</v>
      </c>
      <c r="H34" s="127">
        <v>2805.52</v>
      </c>
    </row>
    <row r="35" spans="1:8" ht="15.75">
      <c r="A35" s="5">
        <v>8.1</v>
      </c>
      <c r="B35" s="210" t="s">
        <v>23</v>
      </c>
      <c r="C35" s="211"/>
      <c r="D35" s="130">
        <v>32</v>
      </c>
      <c r="E35" s="130">
        <v>15</v>
      </c>
      <c r="F35" s="130">
        <v>67</v>
      </c>
      <c r="G35" s="36">
        <v>195</v>
      </c>
      <c r="H35" s="130">
        <v>106</v>
      </c>
    </row>
    <row r="36" spans="1:8" ht="15" customHeight="1">
      <c r="A36" s="4">
        <v>8.2</v>
      </c>
      <c r="B36" s="204" t="s">
        <v>24</v>
      </c>
      <c r="C36" s="205"/>
      <c r="D36" s="131">
        <v>6</v>
      </c>
      <c r="E36" s="131">
        <v>6</v>
      </c>
      <c r="F36" s="131">
        <v>22</v>
      </c>
      <c r="G36" s="37">
        <v>25</v>
      </c>
      <c r="H36" s="131">
        <v>28</v>
      </c>
    </row>
    <row r="37" spans="1:8" ht="15.75">
      <c r="A37" s="4">
        <v>9</v>
      </c>
      <c r="B37" s="204" t="s">
        <v>25</v>
      </c>
      <c r="C37" s="205"/>
      <c r="D37" s="129">
        <v>5.9</v>
      </c>
      <c r="E37" s="129">
        <v>1.32</v>
      </c>
      <c r="F37" s="129">
        <v>6.7</v>
      </c>
      <c r="G37" s="35">
        <v>3.01</v>
      </c>
      <c r="H37" s="129">
        <v>4.05</v>
      </c>
    </row>
    <row r="38" spans="1:8" ht="16.5" customHeight="1">
      <c r="A38" s="6">
        <v>10</v>
      </c>
      <c r="B38" s="206" t="s">
        <v>79</v>
      </c>
      <c r="C38" s="207"/>
      <c r="D38" s="123" t="s">
        <v>188</v>
      </c>
      <c r="E38" s="123"/>
      <c r="F38" s="123"/>
      <c r="G38" s="30"/>
      <c r="H38" s="123"/>
    </row>
    <row r="39" spans="1:8" ht="15.75">
      <c r="A39" s="3">
        <v>10.1</v>
      </c>
      <c r="B39" s="189" t="s">
        <v>28</v>
      </c>
      <c r="C39" s="190"/>
      <c r="D39" s="124">
        <v>107.82</v>
      </c>
      <c r="E39" s="124">
        <v>100.48</v>
      </c>
      <c r="F39" s="124">
        <v>112.39</v>
      </c>
      <c r="G39" s="31">
        <v>252.51</v>
      </c>
      <c r="H39" s="124">
        <v>207.34</v>
      </c>
    </row>
    <row r="40" spans="1:8" ht="15.75">
      <c r="A40" s="3">
        <v>10.2</v>
      </c>
      <c r="B40" s="189" t="s">
        <v>27</v>
      </c>
      <c r="C40" s="190"/>
      <c r="D40" s="124">
        <v>8</v>
      </c>
      <c r="E40" s="124">
        <v>0</v>
      </c>
      <c r="F40" s="124">
        <v>17.92</v>
      </c>
      <c r="G40" s="31">
        <v>6.22</v>
      </c>
      <c r="H40" s="124">
        <v>1.72</v>
      </c>
    </row>
    <row r="41" spans="1:8" ht="15.75">
      <c r="A41" s="3">
        <v>10.3</v>
      </c>
      <c r="B41" s="189" t="s">
        <v>26</v>
      </c>
      <c r="C41" s="190"/>
      <c r="D41" s="124" t="s">
        <v>143</v>
      </c>
      <c r="E41" s="124">
        <v>189.65</v>
      </c>
      <c r="F41" s="124">
        <v>283.76</v>
      </c>
      <c r="G41" s="31">
        <v>77.71</v>
      </c>
      <c r="H41" s="124">
        <f>H42-H39-H40</f>
        <v>46.81</v>
      </c>
    </row>
    <row r="42" spans="1:8" ht="15.75">
      <c r="A42" s="4">
        <v>10.4</v>
      </c>
      <c r="B42" s="199" t="s">
        <v>29</v>
      </c>
      <c r="C42" s="200"/>
      <c r="D42" s="129">
        <f>D26</f>
        <v>230.52</v>
      </c>
      <c r="E42" s="147">
        <f>E39+E40+E41</f>
        <v>290.13</v>
      </c>
      <c r="F42" s="147">
        <f>F39+F40+F41</f>
        <v>414.07</v>
      </c>
      <c r="G42" s="38">
        <f>G39+G40+G41</f>
        <v>336.44</v>
      </c>
      <c r="H42" s="129">
        <f>H26</f>
        <v>255.87</v>
      </c>
    </row>
    <row r="43" spans="1:8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42"/>
      <c r="H43" s="132"/>
    </row>
    <row r="44" spans="1:8" ht="15.75">
      <c r="A44" s="7">
        <v>11</v>
      </c>
      <c r="B44" s="201" t="s">
        <v>31</v>
      </c>
      <c r="C44" s="201"/>
      <c r="D44" s="133">
        <f>D48+D51+D54+D55+D58+D59+D60+D61+D62</f>
        <v>6571.25</v>
      </c>
      <c r="E44" s="133">
        <f>E48+E51+E54+E55+E58+E59+E60+E61+E62</f>
        <v>6340.07</v>
      </c>
      <c r="F44" s="133">
        <f>F48+F51+F54+F55+F58+F59+F60+F61+F62</f>
        <v>10450.880000000001</v>
      </c>
      <c r="G44" s="143">
        <f>G48+G51+G54+G55+G58+G59+G60+G61+G62</f>
        <v>5221.499999999999</v>
      </c>
      <c r="H44" s="133">
        <f>H48+H51+H54+H55+H58+H59+H60+H61+H62</f>
        <v>5753.140000000001</v>
      </c>
    </row>
    <row r="45" spans="1:8" ht="15.75">
      <c r="A45" s="5" t="s">
        <v>58</v>
      </c>
      <c r="B45" s="24" t="s">
        <v>32</v>
      </c>
      <c r="C45" s="25" t="s">
        <v>28</v>
      </c>
      <c r="D45" s="123">
        <v>1868.25</v>
      </c>
      <c r="E45" s="123">
        <v>997.73</v>
      </c>
      <c r="F45" s="123">
        <v>1133.21</v>
      </c>
      <c r="G45" s="30">
        <v>2165.27</v>
      </c>
      <c r="H45" s="123">
        <v>2884.86</v>
      </c>
    </row>
    <row r="46" spans="1:8" ht="15.75">
      <c r="A46" s="3" t="s">
        <v>59</v>
      </c>
      <c r="B46" s="189" t="s">
        <v>27</v>
      </c>
      <c r="C46" s="190"/>
      <c r="D46" s="124">
        <v>152.55</v>
      </c>
      <c r="E46" s="124">
        <v>0</v>
      </c>
      <c r="F46" s="124">
        <v>172.84</v>
      </c>
      <c r="G46" s="31">
        <v>55.89</v>
      </c>
      <c r="H46" s="124">
        <v>28.71</v>
      </c>
    </row>
    <row r="47" spans="1:8" ht="15.75">
      <c r="A47" s="3" t="s">
        <v>60</v>
      </c>
      <c r="B47" s="189" t="s">
        <v>26</v>
      </c>
      <c r="C47" s="190"/>
      <c r="D47" s="124">
        <v>1833.99</v>
      </c>
      <c r="E47" s="124">
        <v>1701.62</v>
      </c>
      <c r="F47" s="124">
        <v>2970.67</v>
      </c>
      <c r="G47" s="31">
        <v>707.09</v>
      </c>
      <c r="H47" s="124">
        <v>684.33</v>
      </c>
    </row>
    <row r="48" spans="1:8" s="27" customFormat="1" ht="15.75">
      <c r="A48" s="4" t="s">
        <v>61</v>
      </c>
      <c r="B48" s="191" t="s">
        <v>29</v>
      </c>
      <c r="C48" s="192"/>
      <c r="D48" s="126">
        <f>SUM(D45:D47)</f>
        <v>3854.79</v>
      </c>
      <c r="E48" s="148">
        <f>SUM(E45:E47)</f>
        <v>2699.35</v>
      </c>
      <c r="F48" s="148">
        <f>SUM(F45:F47)</f>
        <v>4276.72</v>
      </c>
      <c r="G48" s="40">
        <f>SUM(G45:G47)</f>
        <v>2928.25</v>
      </c>
      <c r="H48" s="126">
        <f>SUM(H45:H47)</f>
        <v>3597.9</v>
      </c>
    </row>
    <row r="49" spans="1:8" ht="15.75">
      <c r="A49" s="5" t="s">
        <v>62</v>
      </c>
      <c r="B49" s="24" t="s">
        <v>33</v>
      </c>
      <c r="C49" s="25" t="s">
        <v>34</v>
      </c>
      <c r="D49" s="123">
        <v>77.89</v>
      </c>
      <c r="E49" s="123">
        <v>139.5</v>
      </c>
      <c r="F49" s="123">
        <v>509.39</v>
      </c>
      <c r="G49" s="30">
        <v>21.72</v>
      </c>
      <c r="H49" s="123">
        <v>2.36</v>
      </c>
    </row>
    <row r="50" spans="1:8" ht="15.75">
      <c r="A50" s="3" t="s">
        <v>63</v>
      </c>
      <c r="B50" s="189" t="s">
        <v>35</v>
      </c>
      <c r="C50" s="190"/>
      <c r="D50" s="124">
        <v>1075.97</v>
      </c>
      <c r="E50" s="124">
        <v>1039.47</v>
      </c>
      <c r="F50" s="124">
        <v>2170.64</v>
      </c>
      <c r="G50" s="31">
        <v>1094.55</v>
      </c>
      <c r="H50" s="124">
        <v>115.93</v>
      </c>
    </row>
    <row r="51" spans="1:8" s="27" customFormat="1" ht="15.75">
      <c r="A51" s="4" t="s">
        <v>64</v>
      </c>
      <c r="B51" s="191" t="s">
        <v>29</v>
      </c>
      <c r="C51" s="192"/>
      <c r="D51" s="126">
        <f>SUM(D49:D50)</f>
        <v>1153.8600000000001</v>
      </c>
      <c r="E51" s="148">
        <f>SUM(E49:E50)</f>
        <v>1178.97</v>
      </c>
      <c r="F51" s="148">
        <f>SUM(F49:F50)</f>
        <v>2680.0299999999997</v>
      </c>
      <c r="G51" s="40">
        <f>SUM(G49:G50)</f>
        <v>1116.27</v>
      </c>
      <c r="H51" s="126">
        <f>SUM(H49:H50)</f>
        <v>118.29</v>
      </c>
    </row>
    <row r="52" spans="1:8" ht="15.75">
      <c r="A52" s="5" t="s">
        <v>65</v>
      </c>
      <c r="B52" s="24" t="s">
        <v>36</v>
      </c>
      <c r="C52" s="25" t="s">
        <v>34</v>
      </c>
      <c r="D52" s="123">
        <v>197.23</v>
      </c>
      <c r="E52" s="123">
        <v>337.17</v>
      </c>
      <c r="F52" s="123">
        <v>1169.01</v>
      </c>
      <c r="G52" s="30">
        <v>107.87</v>
      </c>
      <c r="H52" s="123">
        <v>998.82</v>
      </c>
    </row>
    <row r="53" spans="1:8" ht="15.75">
      <c r="A53" s="3" t="s">
        <v>66</v>
      </c>
      <c r="B53" s="189" t="s">
        <v>35</v>
      </c>
      <c r="C53" s="190"/>
      <c r="D53" s="124">
        <v>210.76</v>
      </c>
      <c r="E53" s="124">
        <v>0</v>
      </c>
      <c r="F53" s="124">
        <v>123.21</v>
      </c>
      <c r="G53" s="31">
        <v>11.76</v>
      </c>
      <c r="H53" s="124">
        <v>87.42</v>
      </c>
    </row>
    <row r="54" spans="1:8" s="27" customFormat="1" ht="15.75">
      <c r="A54" s="4" t="s">
        <v>67</v>
      </c>
      <c r="B54" s="191" t="s">
        <v>29</v>
      </c>
      <c r="C54" s="192"/>
      <c r="D54" s="126">
        <f>SUM(D52:D53)</f>
        <v>407.99</v>
      </c>
      <c r="E54" s="148">
        <f>SUM(E52:E53)</f>
        <v>337.17</v>
      </c>
      <c r="F54" s="148">
        <f>SUM(F52:F53)</f>
        <v>1292.22</v>
      </c>
      <c r="G54" s="40">
        <f>SUM(G52:G53)</f>
        <v>119.63000000000001</v>
      </c>
      <c r="H54" s="126">
        <f>SUM(H52:H53)</f>
        <v>1086.24</v>
      </c>
    </row>
    <row r="55" spans="1:8" ht="15.75">
      <c r="A55" s="7">
        <v>11.4</v>
      </c>
      <c r="B55" s="188" t="s">
        <v>37</v>
      </c>
      <c r="C55" s="188"/>
      <c r="D55" s="127">
        <v>492.22</v>
      </c>
      <c r="E55" s="127">
        <v>440.39</v>
      </c>
      <c r="F55" s="127">
        <v>769.62</v>
      </c>
      <c r="G55" s="33">
        <v>947.59</v>
      </c>
      <c r="H55" s="127">
        <v>481.43</v>
      </c>
    </row>
    <row r="56" spans="1:8" ht="15.75">
      <c r="A56" s="5" t="s">
        <v>68</v>
      </c>
      <c r="B56" s="24" t="s">
        <v>38</v>
      </c>
      <c r="C56" s="25" t="s">
        <v>39</v>
      </c>
      <c r="D56" s="123">
        <v>404.12</v>
      </c>
      <c r="E56" s="123">
        <v>1015.7</v>
      </c>
      <c r="F56" s="123">
        <v>818.25</v>
      </c>
      <c r="G56" s="30">
        <v>11.28</v>
      </c>
      <c r="H56" s="123">
        <v>156.59</v>
      </c>
    </row>
    <row r="57" spans="1:8" ht="15.75">
      <c r="A57" s="3" t="s">
        <v>69</v>
      </c>
      <c r="B57" s="195" t="s">
        <v>40</v>
      </c>
      <c r="C57" s="196"/>
      <c r="D57" s="124">
        <v>0</v>
      </c>
      <c r="E57" s="124">
        <v>401.59</v>
      </c>
      <c r="F57" s="124">
        <v>191.53</v>
      </c>
      <c r="G57" s="31">
        <v>4.37</v>
      </c>
      <c r="H57" s="124">
        <v>84.21</v>
      </c>
    </row>
    <row r="58" spans="1:8" s="27" customFormat="1" ht="15.75">
      <c r="A58" s="4" t="s">
        <v>70</v>
      </c>
      <c r="B58" s="197" t="s">
        <v>29</v>
      </c>
      <c r="C58" s="198"/>
      <c r="D58" s="126">
        <f>SUM(D56:D57)</f>
        <v>404.12</v>
      </c>
      <c r="E58" s="148">
        <f>SUM(E56:E57)</f>
        <v>1417.29</v>
      </c>
      <c r="F58" s="148">
        <f>SUM(F56:F57)</f>
        <v>1009.78</v>
      </c>
      <c r="G58" s="40">
        <f>SUM(G56:G57)</f>
        <v>15.649999999999999</v>
      </c>
      <c r="H58" s="126">
        <f>SUM(H56:H57)</f>
        <v>240.8</v>
      </c>
    </row>
    <row r="59" spans="1:8" ht="15.75">
      <c r="A59" s="7">
        <v>11.6</v>
      </c>
      <c r="B59" s="188" t="s">
        <v>41</v>
      </c>
      <c r="C59" s="188"/>
      <c r="D59" s="127">
        <v>112.69</v>
      </c>
      <c r="E59" s="127">
        <v>89.32</v>
      </c>
      <c r="F59" s="127">
        <v>127.13</v>
      </c>
      <c r="G59" s="33">
        <v>0</v>
      </c>
      <c r="H59" s="127">
        <v>137.34</v>
      </c>
    </row>
    <row r="60" spans="1:8" ht="15.75">
      <c r="A60" s="7">
        <v>11.7</v>
      </c>
      <c r="B60" s="188" t="s">
        <v>42</v>
      </c>
      <c r="C60" s="188"/>
      <c r="D60" s="127">
        <v>0</v>
      </c>
      <c r="E60" s="127">
        <v>15.69</v>
      </c>
      <c r="F60" s="127">
        <v>13.03</v>
      </c>
      <c r="G60" s="33">
        <v>1.5</v>
      </c>
      <c r="H60" s="127">
        <v>4.22</v>
      </c>
    </row>
    <row r="61" spans="1:8" ht="15.75">
      <c r="A61" s="7">
        <v>11.8</v>
      </c>
      <c r="B61" s="188" t="s">
        <v>53</v>
      </c>
      <c r="C61" s="188"/>
      <c r="D61" s="127">
        <v>3.06</v>
      </c>
      <c r="E61" s="127">
        <v>0</v>
      </c>
      <c r="F61" s="127">
        <v>0</v>
      </c>
      <c r="G61" s="33">
        <v>0</v>
      </c>
      <c r="H61" s="127">
        <v>0</v>
      </c>
    </row>
    <row r="62" spans="1:8" ht="15.75">
      <c r="A62" s="7">
        <v>11.9</v>
      </c>
      <c r="B62" s="188" t="s">
        <v>43</v>
      </c>
      <c r="C62" s="188"/>
      <c r="D62" s="127">
        <v>142.52</v>
      </c>
      <c r="E62" s="127">
        <v>161.89</v>
      </c>
      <c r="F62" s="127">
        <v>282.35</v>
      </c>
      <c r="G62" s="33">
        <v>92.61</v>
      </c>
      <c r="H62" s="127">
        <v>86.92</v>
      </c>
    </row>
    <row r="63" spans="1:8" ht="15.75">
      <c r="A63" s="5">
        <v>12</v>
      </c>
      <c r="B63" s="193" t="s">
        <v>44</v>
      </c>
      <c r="C63" s="194"/>
      <c r="D63" s="134">
        <f>SUM(D64:D68)</f>
        <v>6638.07</v>
      </c>
      <c r="E63" s="134">
        <f>SUM(E64:E68)</f>
        <v>1528.5700000000002</v>
      </c>
      <c r="F63" s="134">
        <f>SUM(F64:F68)</f>
        <v>4920.57</v>
      </c>
      <c r="G63" s="41">
        <f>SUM(G64:G68)</f>
        <v>3045.4799999999996</v>
      </c>
      <c r="H63" s="134">
        <f>SUM(H64:H68)</f>
        <v>3412.4500000000003</v>
      </c>
    </row>
    <row r="64" spans="1:8" ht="15.75">
      <c r="A64" s="3">
        <v>12.1</v>
      </c>
      <c r="B64" s="186" t="s">
        <v>45</v>
      </c>
      <c r="C64" s="187"/>
      <c r="D64" s="124">
        <v>4955.24</v>
      </c>
      <c r="E64" s="124">
        <v>1022.11</v>
      </c>
      <c r="F64" s="124">
        <v>3445.21</v>
      </c>
      <c r="G64" s="31">
        <v>2233.14</v>
      </c>
      <c r="H64" s="124">
        <v>2004.95</v>
      </c>
    </row>
    <row r="65" spans="1:8" ht="15.75">
      <c r="A65" s="3">
        <v>12.2</v>
      </c>
      <c r="B65" s="186" t="s">
        <v>46</v>
      </c>
      <c r="C65" s="187"/>
      <c r="D65" s="124">
        <v>0</v>
      </c>
      <c r="E65" s="124">
        <v>0</v>
      </c>
      <c r="F65" s="124">
        <v>15.65</v>
      </c>
      <c r="G65" s="31">
        <v>36.46</v>
      </c>
      <c r="H65" s="124">
        <v>223.98</v>
      </c>
    </row>
    <row r="66" spans="1:8" ht="15.75">
      <c r="A66" s="3">
        <v>12.3</v>
      </c>
      <c r="B66" s="186" t="s">
        <v>47</v>
      </c>
      <c r="C66" s="187"/>
      <c r="D66" s="124">
        <v>0</v>
      </c>
      <c r="E66" s="124">
        <v>3.9</v>
      </c>
      <c r="F66" s="124">
        <v>25.1</v>
      </c>
      <c r="G66" s="31">
        <v>9.5</v>
      </c>
      <c r="H66" s="124">
        <v>2.03</v>
      </c>
    </row>
    <row r="67" spans="1:8" ht="15.75">
      <c r="A67" s="3">
        <v>12.4</v>
      </c>
      <c r="B67" s="186" t="s">
        <v>48</v>
      </c>
      <c r="C67" s="187"/>
      <c r="D67" s="124">
        <v>112.93</v>
      </c>
      <c r="E67" s="124">
        <v>96.68</v>
      </c>
      <c r="F67" s="124">
        <v>289.12</v>
      </c>
      <c r="G67" s="31">
        <v>216.08</v>
      </c>
      <c r="H67" s="124">
        <v>225.09</v>
      </c>
    </row>
    <row r="68" spans="1:8" ht="15.75">
      <c r="A68" s="3">
        <v>12.5</v>
      </c>
      <c r="B68" s="186" t="s">
        <v>49</v>
      </c>
      <c r="C68" s="187"/>
      <c r="D68" s="124">
        <v>1569.9</v>
      </c>
      <c r="E68" s="124">
        <v>405.88</v>
      </c>
      <c r="F68" s="124">
        <v>1145.49</v>
      </c>
      <c r="G68" s="31">
        <v>550.3</v>
      </c>
      <c r="H68" s="124">
        <v>956.4</v>
      </c>
    </row>
    <row r="69" spans="1:8" ht="15.75">
      <c r="A69" s="8">
        <v>13</v>
      </c>
      <c r="B69" s="188" t="s">
        <v>71</v>
      </c>
      <c r="C69" s="188"/>
      <c r="D69" s="135">
        <f>D44+D63</f>
        <v>13209.32</v>
      </c>
      <c r="E69" s="135">
        <f>E44+E63</f>
        <v>7868.639999999999</v>
      </c>
      <c r="F69" s="135">
        <f>F44+F63</f>
        <v>15371.45</v>
      </c>
      <c r="G69" s="39">
        <f>G44+G63</f>
        <v>8266.98</v>
      </c>
      <c r="H69" s="135">
        <f>H44+H63</f>
        <v>9165.590000000002</v>
      </c>
    </row>
  </sheetData>
  <sheetProtection/>
  <mergeCells count="48">
    <mergeCell ref="A2:E2"/>
    <mergeCell ref="B48:C48"/>
    <mergeCell ref="B50:C50"/>
    <mergeCell ref="B41:C41"/>
    <mergeCell ref="B42:C42"/>
    <mergeCell ref="B44:C44"/>
    <mergeCell ref="B46:C46"/>
    <mergeCell ref="B37:C37"/>
    <mergeCell ref="B43:C43"/>
    <mergeCell ref="B31:C31"/>
    <mergeCell ref="B34:C34"/>
    <mergeCell ref="B39:C39"/>
    <mergeCell ref="B30:C30"/>
    <mergeCell ref="B26:C26"/>
    <mergeCell ref="B27:C27"/>
    <mergeCell ref="B28:C28"/>
    <mergeCell ref="B29:C29"/>
    <mergeCell ref="B4:C4"/>
    <mergeCell ref="B20:C20"/>
    <mergeCell ref="B21:C21"/>
    <mergeCell ref="B22:C22"/>
    <mergeCell ref="B25:C25"/>
    <mergeCell ref="B33:C33"/>
    <mergeCell ref="B23:C23"/>
    <mergeCell ref="B24:C24"/>
    <mergeCell ref="B57:C57"/>
    <mergeCell ref="B58:C58"/>
    <mergeCell ref="B40:C40"/>
    <mergeCell ref="B36:C36"/>
    <mergeCell ref="B38:C38"/>
    <mergeCell ref="B32:C32"/>
    <mergeCell ref="B35:C35"/>
    <mergeCell ref="B55:C55"/>
    <mergeCell ref="B59:C59"/>
    <mergeCell ref="B60:C60"/>
    <mergeCell ref="B61:C61"/>
    <mergeCell ref="B47:C47"/>
    <mergeCell ref="B51:C51"/>
    <mergeCell ref="B53:C53"/>
    <mergeCell ref="B54:C54"/>
    <mergeCell ref="B62:C62"/>
    <mergeCell ref="B69:C69"/>
    <mergeCell ref="B65:C65"/>
    <mergeCell ref="B66:C66"/>
    <mergeCell ref="B67:C67"/>
    <mergeCell ref="B68:C68"/>
    <mergeCell ref="B64:C64"/>
    <mergeCell ref="B63:C63"/>
  </mergeCells>
  <printOptions/>
  <pageMargins left="0.5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5" zoomScaleNormal="80" zoomScaleSheetLayoutView="75" zoomScalePageLayoutView="0" workbookViewId="0" topLeftCell="A1">
      <selection activeCell="B11" sqref="B11:B12"/>
    </sheetView>
  </sheetViews>
  <sheetFormatPr defaultColWidth="9.140625" defaultRowHeight="12.75"/>
  <cols>
    <col min="1" max="1" width="9.421875" style="11" customWidth="1"/>
    <col min="2" max="2" width="38.28125" style="11" customWidth="1"/>
    <col min="3" max="3" width="13.421875" style="10" customWidth="1"/>
    <col min="4" max="4" width="13.421875" style="11" customWidth="1"/>
    <col min="5" max="16384" width="9.140625" style="11" customWidth="1"/>
  </cols>
  <sheetData>
    <row r="1" ht="21" customHeight="1">
      <c r="A1" s="1" t="s">
        <v>0</v>
      </c>
    </row>
    <row r="2" spans="1:3" ht="32.25" customHeight="1">
      <c r="A2" s="216" t="s">
        <v>55</v>
      </c>
      <c r="B2" s="216"/>
      <c r="C2" s="216"/>
    </row>
    <row r="3" spans="1:3" ht="15">
      <c r="A3" s="1" t="s">
        <v>77</v>
      </c>
      <c r="C3" s="45" t="s">
        <v>187</v>
      </c>
    </row>
    <row r="4" spans="1:4" s="12" customFormat="1" ht="30" customHeight="1">
      <c r="A4" s="2" t="s">
        <v>10</v>
      </c>
      <c r="B4" s="215" t="s">
        <v>54</v>
      </c>
      <c r="C4" s="215"/>
      <c r="D4" s="2" t="s">
        <v>1</v>
      </c>
    </row>
    <row r="5" spans="1:4" ht="15" customHeight="1">
      <c r="A5" s="26" t="s">
        <v>11</v>
      </c>
      <c r="B5" s="16" t="s">
        <v>50</v>
      </c>
      <c r="C5" s="17" t="s">
        <v>2</v>
      </c>
      <c r="D5" s="28">
        <v>4183.58</v>
      </c>
    </row>
    <row r="6" spans="1:4" ht="15">
      <c r="A6" s="3">
        <v>1.2</v>
      </c>
      <c r="B6" s="16"/>
      <c r="C6" s="17" t="s">
        <v>3</v>
      </c>
      <c r="D6" s="28">
        <v>4183.58</v>
      </c>
    </row>
    <row r="7" spans="1:4" ht="15">
      <c r="A7" s="3">
        <v>1.3</v>
      </c>
      <c r="B7" s="18"/>
      <c r="C7" s="17" t="s">
        <v>4</v>
      </c>
      <c r="D7" s="28">
        <v>4759.62</v>
      </c>
    </row>
    <row r="8" spans="1:4" ht="15">
      <c r="A8" s="3">
        <v>1.4</v>
      </c>
      <c r="B8" s="18"/>
      <c r="C8" s="17" t="s">
        <v>5</v>
      </c>
      <c r="D8" s="28">
        <v>6910.02</v>
      </c>
    </row>
    <row r="9" spans="1:4" ht="15">
      <c r="A9" s="3">
        <v>1.5</v>
      </c>
      <c r="B9" s="18"/>
      <c r="C9" s="17" t="s">
        <v>6</v>
      </c>
      <c r="D9" s="28">
        <v>6040.67</v>
      </c>
    </row>
    <row r="10" spans="1:4" ht="15">
      <c r="A10" s="3">
        <v>1.6</v>
      </c>
      <c r="B10" s="18"/>
      <c r="C10" s="17" t="s">
        <v>7</v>
      </c>
      <c r="D10" s="29">
        <v>8191.07</v>
      </c>
    </row>
    <row r="11" spans="1:4" ht="15">
      <c r="A11" s="4">
        <v>1.7</v>
      </c>
      <c r="B11" s="19"/>
      <c r="C11" s="20" t="s">
        <v>12</v>
      </c>
      <c r="D11" s="152">
        <v>8191.07</v>
      </c>
    </row>
    <row r="12" spans="1:4" ht="15">
      <c r="A12" s="5">
        <v>2.1</v>
      </c>
      <c r="B12" s="14" t="s">
        <v>51</v>
      </c>
      <c r="C12" s="15" t="s">
        <v>2</v>
      </c>
      <c r="D12" s="30">
        <v>1431.62</v>
      </c>
    </row>
    <row r="13" spans="1:4" ht="15" customHeight="1">
      <c r="A13" s="3">
        <v>2.2</v>
      </c>
      <c r="B13" s="16"/>
      <c r="C13" s="17" t="s">
        <v>3</v>
      </c>
      <c r="D13" s="31">
        <v>1431.62</v>
      </c>
    </row>
    <row r="14" spans="1:4" ht="15.75" customHeight="1">
      <c r="A14" s="3">
        <v>2.3</v>
      </c>
      <c r="B14" s="43"/>
      <c r="C14" s="17" t="s">
        <v>4</v>
      </c>
      <c r="D14" s="31">
        <v>1628.74</v>
      </c>
    </row>
    <row r="15" spans="1:4" ht="15">
      <c r="A15" s="3">
        <v>2.4</v>
      </c>
      <c r="B15" s="44"/>
      <c r="C15" s="17" t="s">
        <v>5</v>
      </c>
      <c r="D15" s="31">
        <v>2364.61</v>
      </c>
    </row>
    <row r="16" spans="1:4" ht="15">
      <c r="A16" s="3">
        <v>2.5</v>
      </c>
      <c r="B16" s="44"/>
      <c r="C16" s="17" t="s">
        <v>6</v>
      </c>
      <c r="D16" s="31">
        <v>2067.12</v>
      </c>
    </row>
    <row r="17" spans="1:4" ht="15">
      <c r="A17" s="3">
        <v>2.6</v>
      </c>
      <c r="B17" s="44"/>
      <c r="C17" s="17" t="s">
        <v>7</v>
      </c>
      <c r="D17" s="32">
        <v>2802.99</v>
      </c>
    </row>
    <row r="18" spans="1:4" ht="15">
      <c r="A18" s="3">
        <v>2.7</v>
      </c>
      <c r="B18" s="18"/>
      <c r="C18" s="21" t="s">
        <v>12</v>
      </c>
      <c r="D18" s="153">
        <v>2802.99</v>
      </c>
    </row>
    <row r="19" spans="1:4" ht="15">
      <c r="A19" s="4">
        <v>2.8</v>
      </c>
      <c r="B19" s="22"/>
      <c r="C19" s="23" t="s">
        <v>8</v>
      </c>
      <c r="D19" s="154">
        <v>3083.29</v>
      </c>
    </row>
    <row r="20" spans="1:4" ht="15">
      <c r="A20" s="7">
        <v>3</v>
      </c>
      <c r="B20" s="201" t="s">
        <v>13</v>
      </c>
      <c r="C20" s="201"/>
      <c r="D20" s="33">
        <v>8549.57</v>
      </c>
    </row>
    <row r="21" spans="1:4" ht="15">
      <c r="A21" s="7">
        <v>4</v>
      </c>
      <c r="B21" s="201" t="s">
        <v>14</v>
      </c>
      <c r="C21" s="214"/>
      <c r="D21" s="33">
        <v>52.04</v>
      </c>
    </row>
    <row r="22" spans="1:4" ht="15">
      <c r="A22" s="5">
        <v>5</v>
      </c>
      <c r="B22" s="193" t="s">
        <v>15</v>
      </c>
      <c r="C22" s="194"/>
      <c r="D22" s="34"/>
    </row>
    <row r="23" spans="1:4" ht="15">
      <c r="A23" s="3">
        <v>5.1</v>
      </c>
      <c r="B23" s="208" t="s">
        <v>16</v>
      </c>
      <c r="C23" s="209"/>
      <c r="D23" s="31">
        <v>10.28</v>
      </c>
    </row>
    <row r="24" spans="1:4" ht="15">
      <c r="A24" s="3">
        <v>5.2</v>
      </c>
      <c r="B24" s="208" t="s">
        <v>17</v>
      </c>
      <c r="C24" s="209"/>
      <c r="D24" s="31">
        <v>0</v>
      </c>
    </row>
    <row r="25" spans="1:4" ht="15">
      <c r="A25" s="3">
        <v>5.3</v>
      </c>
      <c r="B25" s="208" t="s">
        <v>18</v>
      </c>
      <c r="C25" s="209"/>
      <c r="D25" s="31">
        <v>0</v>
      </c>
    </row>
    <row r="26" spans="1:4" ht="15">
      <c r="A26" s="3">
        <v>5.4</v>
      </c>
      <c r="B26" s="208" t="s">
        <v>19</v>
      </c>
      <c r="C26" s="209"/>
      <c r="D26" s="31">
        <v>295.25</v>
      </c>
    </row>
    <row r="27" spans="1:4" ht="15">
      <c r="A27" s="4">
        <v>5.5</v>
      </c>
      <c r="B27" s="204" t="s">
        <v>20</v>
      </c>
      <c r="C27" s="205"/>
      <c r="D27" s="35">
        <v>111.67</v>
      </c>
    </row>
    <row r="28" spans="1:4" ht="15">
      <c r="A28" s="5">
        <v>6</v>
      </c>
      <c r="B28" s="193" t="s">
        <v>21</v>
      </c>
      <c r="C28" s="194"/>
      <c r="D28" s="30"/>
    </row>
    <row r="29" spans="1:4" ht="15">
      <c r="A29" s="3">
        <v>6.1</v>
      </c>
      <c r="B29" s="208" t="s">
        <v>16</v>
      </c>
      <c r="C29" s="209"/>
      <c r="D29" s="31">
        <v>34</v>
      </c>
    </row>
    <row r="30" spans="1:4" ht="15">
      <c r="A30" s="3">
        <v>6.2</v>
      </c>
      <c r="B30" s="208" t="s">
        <v>17</v>
      </c>
      <c r="C30" s="209"/>
      <c r="D30" s="31">
        <v>0</v>
      </c>
    </row>
    <row r="31" spans="1:4" ht="15">
      <c r="A31" s="3">
        <v>6.3</v>
      </c>
      <c r="B31" s="208" t="s">
        <v>18</v>
      </c>
      <c r="C31" s="209"/>
      <c r="D31" s="31">
        <v>0</v>
      </c>
    </row>
    <row r="32" spans="1:4" ht="15">
      <c r="A32" s="3">
        <v>6.4</v>
      </c>
      <c r="B32" s="208" t="s">
        <v>22</v>
      </c>
      <c r="C32" s="209"/>
      <c r="D32" s="31">
        <v>9.52</v>
      </c>
    </row>
    <row r="33" spans="1:4" ht="15">
      <c r="A33" s="3">
        <v>6.5</v>
      </c>
      <c r="B33" s="208" t="s">
        <v>20</v>
      </c>
      <c r="C33" s="209"/>
      <c r="D33" s="31">
        <v>17.17</v>
      </c>
    </row>
    <row r="34" spans="1:4" ht="15">
      <c r="A34" s="7">
        <v>7</v>
      </c>
      <c r="B34" s="212" t="s">
        <v>52</v>
      </c>
      <c r="C34" s="213"/>
      <c r="D34" s="33">
        <v>2881.76</v>
      </c>
    </row>
    <row r="35" spans="1:4" ht="15">
      <c r="A35" s="5">
        <v>8.1</v>
      </c>
      <c r="B35" s="210" t="s">
        <v>23</v>
      </c>
      <c r="C35" s="211"/>
      <c r="D35" s="36">
        <v>16</v>
      </c>
    </row>
    <row r="36" spans="1:4" ht="15" customHeight="1">
      <c r="A36" s="4">
        <v>8.2</v>
      </c>
      <c r="B36" s="204" t="s">
        <v>24</v>
      </c>
      <c r="C36" s="205"/>
      <c r="D36" s="37">
        <v>4</v>
      </c>
    </row>
    <row r="37" spans="1:4" ht="15">
      <c r="A37" s="4">
        <v>9</v>
      </c>
      <c r="B37" s="204" t="s">
        <v>25</v>
      </c>
      <c r="C37" s="205"/>
      <c r="D37" s="35">
        <v>2.9</v>
      </c>
    </row>
    <row r="38" spans="1:4" ht="16.5" customHeight="1">
      <c r="A38" s="6">
        <v>10</v>
      </c>
      <c r="B38" s="206" t="s">
        <v>79</v>
      </c>
      <c r="C38" s="207"/>
      <c r="D38" s="30"/>
    </row>
    <row r="39" spans="1:4" ht="15">
      <c r="A39" s="3">
        <v>10.1</v>
      </c>
      <c r="B39" s="189" t="s">
        <v>28</v>
      </c>
      <c r="C39" s="190"/>
      <c r="D39" s="31">
        <v>133.47</v>
      </c>
    </row>
    <row r="40" spans="1:4" ht="15">
      <c r="A40" s="3">
        <v>10.2</v>
      </c>
      <c r="B40" s="189" t="s">
        <v>27</v>
      </c>
      <c r="C40" s="190"/>
      <c r="D40" s="31">
        <v>0</v>
      </c>
    </row>
    <row r="41" spans="1:4" ht="15">
      <c r="A41" s="3">
        <v>10.3</v>
      </c>
      <c r="B41" s="189" t="s">
        <v>26</v>
      </c>
      <c r="C41" s="190"/>
      <c r="D41" s="31">
        <v>161.78</v>
      </c>
    </row>
    <row r="42" spans="1:4" ht="15">
      <c r="A42" s="4">
        <v>10.4</v>
      </c>
      <c r="B42" s="191" t="s">
        <v>29</v>
      </c>
      <c r="C42" s="192"/>
      <c r="D42" s="38">
        <f>D39+D40+D41</f>
        <v>295.25</v>
      </c>
    </row>
    <row r="43" spans="1:4" ht="32.25" customHeight="1">
      <c r="A43" s="13" t="s">
        <v>30</v>
      </c>
      <c r="B43" s="202" t="s">
        <v>141</v>
      </c>
      <c r="C43" s="203"/>
      <c r="D43" s="142"/>
    </row>
    <row r="44" spans="1:4" ht="15">
      <c r="A44" s="7">
        <v>11</v>
      </c>
      <c r="B44" s="201" t="s">
        <v>31</v>
      </c>
      <c r="C44" s="201"/>
      <c r="D44" s="143">
        <f>D48+D51+D54+D55+D58+D59+D60+D61+D62</f>
        <v>5197.22</v>
      </c>
    </row>
    <row r="45" spans="1:4" ht="15">
      <c r="A45" s="5" t="s">
        <v>58</v>
      </c>
      <c r="B45" s="24" t="s">
        <v>32</v>
      </c>
      <c r="C45" s="25" t="s">
        <v>28</v>
      </c>
      <c r="D45" s="30">
        <v>1281.05</v>
      </c>
    </row>
    <row r="46" spans="1:4" ht="15">
      <c r="A46" s="3" t="s">
        <v>59</v>
      </c>
      <c r="B46" s="189" t="s">
        <v>27</v>
      </c>
      <c r="C46" s="190"/>
      <c r="D46" s="31">
        <v>0</v>
      </c>
    </row>
    <row r="47" spans="1:4" ht="15">
      <c r="A47" s="3" t="s">
        <v>60</v>
      </c>
      <c r="B47" s="189" t="s">
        <v>26</v>
      </c>
      <c r="C47" s="190"/>
      <c r="D47" s="31">
        <v>1530.84</v>
      </c>
    </row>
    <row r="48" spans="1:4" s="27" customFormat="1" ht="15">
      <c r="A48" s="4" t="s">
        <v>61</v>
      </c>
      <c r="B48" s="191" t="s">
        <v>29</v>
      </c>
      <c r="C48" s="192"/>
      <c r="D48" s="40">
        <f>SUM(D45:D47)</f>
        <v>2811.89</v>
      </c>
    </row>
    <row r="49" spans="1:4" ht="15">
      <c r="A49" s="5" t="s">
        <v>62</v>
      </c>
      <c r="B49" s="24" t="s">
        <v>33</v>
      </c>
      <c r="C49" s="25" t="s">
        <v>34</v>
      </c>
      <c r="D49" s="30">
        <v>285.91</v>
      </c>
    </row>
    <row r="50" spans="1:4" ht="15">
      <c r="A50" s="3" t="s">
        <v>63</v>
      </c>
      <c r="B50" s="189" t="s">
        <v>35</v>
      </c>
      <c r="C50" s="190"/>
      <c r="D50" s="31">
        <v>1631.24</v>
      </c>
    </row>
    <row r="51" spans="1:4" s="27" customFormat="1" ht="15">
      <c r="A51" s="4" t="s">
        <v>64</v>
      </c>
      <c r="B51" s="191" t="s">
        <v>29</v>
      </c>
      <c r="C51" s="192"/>
      <c r="D51" s="40">
        <f>SUM(D49:D50)</f>
        <v>1917.15</v>
      </c>
    </row>
    <row r="52" spans="1:4" ht="15">
      <c r="A52" s="5" t="s">
        <v>65</v>
      </c>
      <c r="B52" s="24" t="s">
        <v>36</v>
      </c>
      <c r="C52" s="25" t="s">
        <v>34</v>
      </c>
      <c r="D52" s="30">
        <v>0</v>
      </c>
    </row>
    <row r="53" spans="1:4" ht="15">
      <c r="A53" s="3" t="s">
        <v>66</v>
      </c>
      <c r="B53" s="189" t="s">
        <v>35</v>
      </c>
      <c r="C53" s="190"/>
      <c r="D53" s="31">
        <v>0</v>
      </c>
    </row>
    <row r="54" spans="1:4" s="27" customFormat="1" ht="15">
      <c r="A54" s="4" t="s">
        <v>67</v>
      </c>
      <c r="B54" s="191" t="s">
        <v>29</v>
      </c>
      <c r="C54" s="192"/>
      <c r="D54" s="40">
        <f>SUM(D52:D53)</f>
        <v>0</v>
      </c>
    </row>
    <row r="55" spans="1:4" ht="15">
      <c r="A55" s="7">
        <v>11.4</v>
      </c>
      <c r="B55" s="188" t="s">
        <v>37</v>
      </c>
      <c r="C55" s="188"/>
      <c r="D55" s="33">
        <v>349.51</v>
      </c>
    </row>
    <row r="56" spans="1:4" ht="15">
      <c r="A56" s="5" t="s">
        <v>68</v>
      </c>
      <c r="B56" s="24" t="s">
        <v>38</v>
      </c>
      <c r="C56" s="25" t="s">
        <v>39</v>
      </c>
      <c r="D56" s="30">
        <v>0</v>
      </c>
    </row>
    <row r="57" spans="1:4" ht="15">
      <c r="A57" s="3" t="s">
        <v>69</v>
      </c>
      <c r="B57" s="195" t="s">
        <v>40</v>
      </c>
      <c r="C57" s="196"/>
      <c r="D57" s="31">
        <v>0</v>
      </c>
    </row>
    <row r="58" spans="1:4" s="27" customFormat="1" ht="15">
      <c r="A58" s="4" t="s">
        <v>70</v>
      </c>
      <c r="B58" s="197" t="s">
        <v>29</v>
      </c>
      <c r="C58" s="198"/>
      <c r="D58" s="40">
        <f>SUM(D56:D57)</f>
        <v>0</v>
      </c>
    </row>
    <row r="59" spans="1:4" ht="15">
      <c r="A59" s="7">
        <v>11.6</v>
      </c>
      <c r="B59" s="188" t="s">
        <v>41</v>
      </c>
      <c r="C59" s="188"/>
      <c r="D59" s="33">
        <v>0</v>
      </c>
    </row>
    <row r="60" spans="1:4" ht="15">
      <c r="A60" s="7">
        <v>11.7</v>
      </c>
      <c r="B60" s="188" t="s">
        <v>42</v>
      </c>
      <c r="C60" s="188"/>
      <c r="D60" s="33">
        <v>0</v>
      </c>
    </row>
    <row r="61" spans="1:4" ht="15">
      <c r="A61" s="7">
        <v>11.8</v>
      </c>
      <c r="B61" s="188" t="s">
        <v>53</v>
      </c>
      <c r="C61" s="188"/>
      <c r="D61" s="33">
        <v>0</v>
      </c>
    </row>
    <row r="62" spans="1:4" ht="15">
      <c r="A62" s="7">
        <v>11.9</v>
      </c>
      <c r="B62" s="188" t="s">
        <v>43</v>
      </c>
      <c r="C62" s="188"/>
      <c r="D62" s="33">
        <v>118.67</v>
      </c>
    </row>
    <row r="63" spans="1:4" ht="15">
      <c r="A63" s="5">
        <v>12</v>
      </c>
      <c r="B63" s="193" t="s">
        <v>44</v>
      </c>
      <c r="C63" s="194"/>
      <c r="D63" s="41">
        <f>SUM(D64:D68)</f>
        <v>2993.8500000000004</v>
      </c>
    </row>
    <row r="64" spans="1:4" ht="15">
      <c r="A64" s="3">
        <v>12.1</v>
      </c>
      <c r="B64" s="186" t="s">
        <v>45</v>
      </c>
      <c r="C64" s="187"/>
      <c r="D64" s="31">
        <v>2150.4</v>
      </c>
    </row>
    <row r="65" spans="1:4" ht="15">
      <c r="A65" s="3">
        <v>12.2</v>
      </c>
      <c r="B65" s="186" t="s">
        <v>46</v>
      </c>
      <c r="C65" s="187"/>
      <c r="D65" s="31">
        <v>0</v>
      </c>
    </row>
    <row r="66" spans="1:4" ht="15">
      <c r="A66" s="3">
        <v>12.3</v>
      </c>
      <c r="B66" s="186" t="s">
        <v>47</v>
      </c>
      <c r="C66" s="187"/>
      <c r="D66" s="31">
        <v>6.05</v>
      </c>
    </row>
    <row r="67" spans="1:4" ht="15">
      <c r="A67" s="3">
        <v>12.4</v>
      </c>
      <c r="B67" s="186" t="s">
        <v>48</v>
      </c>
      <c r="C67" s="187"/>
      <c r="D67" s="31">
        <v>261.36</v>
      </c>
    </row>
    <row r="68" spans="1:4" ht="15">
      <c r="A68" s="3">
        <v>12.5</v>
      </c>
      <c r="B68" s="186" t="s">
        <v>49</v>
      </c>
      <c r="C68" s="187"/>
      <c r="D68" s="31">
        <v>576.04</v>
      </c>
    </row>
    <row r="69" spans="1:4" ht="15">
      <c r="A69" s="8">
        <v>13</v>
      </c>
      <c r="B69" s="188" t="s">
        <v>71</v>
      </c>
      <c r="C69" s="188"/>
      <c r="D69" s="39">
        <f>D44+D63</f>
        <v>8191.070000000001</v>
      </c>
    </row>
  </sheetData>
  <sheetProtection/>
  <mergeCells count="48">
    <mergeCell ref="B63:C63"/>
    <mergeCell ref="B64:C64"/>
    <mergeCell ref="B69:C69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23:C23"/>
    <mergeCell ref="B24:C24"/>
    <mergeCell ref="B25:C25"/>
    <mergeCell ref="B26:C26"/>
    <mergeCell ref="B4:C4"/>
    <mergeCell ref="B20:C20"/>
    <mergeCell ref="B21:C21"/>
    <mergeCell ref="B22:C22"/>
    <mergeCell ref="B37:C37"/>
    <mergeCell ref="B30:C30"/>
    <mergeCell ref="B31:C31"/>
    <mergeCell ref="B32:C32"/>
    <mergeCell ref="B33:C33"/>
    <mergeCell ref="B27:C27"/>
    <mergeCell ref="B28:C28"/>
    <mergeCell ref="B29:C29"/>
    <mergeCell ref="B36:C36"/>
    <mergeCell ref="B53:C53"/>
    <mergeCell ref="B54:C54"/>
    <mergeCell ref="B55:C55"/>
    <mergeCell ref="B42:C42"/>
    <mergeCell ref="B44:C44"/>
    <mergeCell ref="B46:C46"/>
    <mergeCell ref="B47:C47"/>
    <mergeCell ref="B43:C43"/>
    <mergeCell ref="A2:C2"/>
    <mergeCell ref="B48:C48"/>
    <mergeCell ref="B50:C50"/>
    <mergeCell ref="B51:C51"/>
    <mergeCell ref="B38:C38"/>
    <mergeCell ref="B39:C39"/>
    <mergeCell ref="B40:C40"/>
    <mergeCell ref="B41:C41"/>
    <mergeCell ref="B34:C34"/>
    <mergeCell ref="B35:C35"/>
  </mergeCells>
  <printOptions/>
  <pageMargins left="0.5511811023622047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75" zoomScaleNormal="80" zoomScaleSheetLayoutView="75" zoomScalePageLayoutView="0" workbookViewId="0" topLeftCell="A9">
      <selection activeCell="U5" sqref="U5:U69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140625" style="10" customWidth="1"/>
    <col min="5" max="5" width="11.8515625" style="10" customWidth="1"/>
    <col min="6" max="6" width="11.8515625" style="11" customWidth="1"/>
    <col min="7" max="7" width="15.28125" style="11" customWidth="1"/>
    <col min="8" max="8" width="13.421875" style="11" customWidth="1"/>
    <col min="9" max="9" width="12.28125" style="11" customWidth="1"/>
    <col min="10" max="10" width="11.57421875" style="11" customWidth="1"/>
    <col min="11" max="11" width="13.140625" style="11" customWidth="1"/>
    <col min="12" max="12" width="13.28125" style="11" customWidth="1"/>
    <col min="13" max="14" width="11.7109375" style="11" customWidth="1"/>
    <col min="15" max="15" width="14.8515625" style="11" customWidth="1"/>
    <col min="16" max="18" width="12.7109375" style="11" customWidth="1"/>
    <col min="19" max="20" width="14.421875" style="11" customWidth="1"/>
    <col min="21" max="21" width="12.28125" style="11" customWidth="1"/>
    <col min="22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216" t="s">
        <v>55</v>
      </c>
      <c r="B2" s="216"/>
      <c r="C2" s="216"/>
      <c r="D2" s="216"/>
      <c r="E2" s="216"/>
    </row>
    <row r="3" spans="1:5" ht="15">
      <c r="A3" s="1" t="s">
        <v>78</v>
      </c>
      <c r="C3" s="45" t="s">
        <v>187</v>
      </c>
      <c r="D3" s="9"/>
      <c r="E3" s="9"/>
    </row>
    <row r="4" spans="1:21" s="12" customFormat="1" ht="33.75" customHeight="1">
      <c r="A4" s="2" t="s">
        <v>10</v>
      </c>
      <c r="B4" s="215" t="s">
        <v>54</v>
      </c>
      <c r="C4" s="215"/>
      <c r="D4" s="2" t="s">
        <v>98</v>
      </c>
      <c r="E4" s="2" t="s">
        <v>92</v>
      </c>
      <c r="F4" s="2" t="s">
        <v>86</v>
      </c>
      <c r="G4" s="2" t="s">
        <v>99</v>
      </c>
      <c r="H4" s="2" t="s">
        <v>93</v>
      </c>
      <c r="I4" s="2" t="s">
        <v>94</v>
      </c>
      <c r="J4" s="2" t="s">
        <v>105</v>
      </c>
      <c r="K4" s="2" t="s">
        <v>87</v>
      </c>
      <c r="L4" s="2" t="s">
        <v>88</v>
      </c>
      <c r="M4" s="2" t="s">
        <v>103</v>
      </c>
      <c r="N4" s="2" t="s">
        <v>102</v>
      </c>
      <c r="O4" s="2" t="s">
        <v>101</v>
      </c>
      <c r="P4" s="2" t="s">
        <v>1</v>
      </c>
      <c r="Q4" s="2" t="s">
        <v>97</v>
      </c>
      <c r="R4" s="2" t="s">
        <v>100</v>
      </c>
      <c r="S4" s="2" t="s">
        <v>104</v>
      </c>
      <c r="T4" s="2" t="s">
        <v>106</v>
      </c>
      <c r="U4" s="2" t="s">
        <v>107</v>
      </c>
    </row>
    <row r="5" spans="1:21" ht="15" customHeight="1">
      <c r="A5" s="26" t="s">
        <v>11</v>
      </c>
      <c r="B5" s="16" t="s">
        <v>50</v>
      </c>
      <c r="C5" s="17" t="s">
        <v>2</v>
      </c>
      <c r="D5" s="121">
        <v>24164.84</v>
      </c>
      <c r="E5" s="121">
        <v>8626.68</v>
      </c>
      <c r="F5" s="121">
        <v>10000.34</v>
      </c>
      <c r="G5" s="121">
        <v>9984.62</v>
      </c>
      <c r="H5" s="121">
        <v>17281.96</v>
      </c>
      <c r="I5" s="121">
        <v>19744.11</v>
      </c>
      <c r="J5" s="28">
        <v>4635.99</v>
      </c>
      <c r="K5" s="121">
        <v>9654.16</v>
      </c>
      <c r="L5" s="157">
        <v>19132.33</v>
      </c>
      <c r="M5" s="121">
        <v>24299.31</v>
      </c>
      <c r="N5" s="121">
        <v>9612.03</v>
      </c>
      <c r="O5" s="121">
        <v>24178.45</v>
      </c>
      <c r="P5" s="28">
        <v>13064.15</v>
      </c>
      <c r="Q5" s="121">
        <v>18594.43</v>
      </c>
      <c r="R5" s="121">
        <v>24135.99</v>
      </c>
      <c r="S5" s="121">
        <v>12834.99</v>
      </c>
      <c r="T5" s="28">
        <v>11772.49</v>
      </c>
      <c r="U5" s="157">
        <v>16813.85</v>
      </c>
    </row>
    <row r="6" spans="1:21" ht="15.75">
      <c r="A6" s="3">
        <v>1.2</v>
      </c>
      <c r="B6" s="16"/>
      <c r="C6" s="17" t="s">
        <v>3</v>
      </c>
      <c r="D6" s="121">
        <v>25351.05</v>
      </c>
      <c r="E6" s="121">
        <v>8890.14</v>
      </c>
      <c r="F6" s="121">
        <v>10000.34</v>
      </c>
      <c r="G6" s="121">
        <f>G5</f>
        <v>9984.62</v>
      </c>
      <c r="H6" s="121">
        <v>17421.35</v>
      </c>
      <c r="I6" s="121">
        <v>19992.91</v>
      </c>
      <c r="J6" s="28">
        <v>4645.09</v>
      </c>
      <c r="K6" s="121">
        <v>9654.16</v>
      </c>
      <c r="L6" s="121">
        <v>19132.33</v>
      </c>
      <c r="M6" s="121">
        <v>24352.08</v>
      </c>
      <c r="N6" s="121">
        <v>9612.03</v>
      </c>
      <c r="O6" s="121">
        <v>24178.45</v>
      </c>
      <c r="P6" s="28">
        <v>13171.04</v>
      </c>
      <c r="Q6" s="121">
        <v>22510.13</v>
      </c>
      <c r="R6" s="121">
        <v>24792.04</v>
      </c>
      <c r="S6" s="121">
        <v>12880.17</v>
      </c>
      <c r="T6" s="28">
        <v>11772.49</v>
      </c>
      <c r="U6" s="121">
        <v>17838.23</v>
      </c>
    </row>
    <row r="7" spans="1:21" ht="15.75">
      <c r="A7" s="3">
        <v>1.3</v>
      </c>
      <c r="B7" s="18"/>
      <c r="C7" s="17" t="s">
        <v>4</v>
      </c>
      <c r="D7" s="121">
        <v>25203.44</v>
      </c>
      <c r="E7" s="121">
        <v>10196.69</v>
      </c>
      <c r="F7" s="121">
        <v>10831.73</v>
      </c>
      <c r="G7" s="121">
        <v>11106.66</v>
      </c>
      <c r="H7" s="121">
        <v>18076.09</v>
      </c>
      <c r="I7" s="121">
        <v>22443.06</v>
      </c>
      <c r="J7" s="28">
        <v>6069.5</v>
      </c>
      <c r="K7" s="121">
        <v>11221.9</v>
      </c>
      <c r="L7" s="121">
        <v>20230.13</v>
      </c>
      <c r="M7" s="121">
        <v>24644.38</v>
      </c>
      <c r="N7" s="121">
        <v>10721.66</v>
      </c>
      <c r="O7" s="121">
        <v>26805.58</v>
      </c>
      <c r="P7" s="28">
        <v>14415.94</v>
      </c>
      <c r="Q7" s="121">
        <v>21847.38</v>
      </c>
      <c r="R7" s="121">
        <v>26913.83</v>
      </c>
      <c r="S7" s="121">
        <v>15349.15</v>
      </c>
      <c r="T7" s="28">
        <v>13608.48</v>
      </c>
      <c r="U7" s="121">
        <v>17885.97</v>
      </c>
    </row>
    <row r="8" spans="1:21" ht="15.75">
      <c r="A8" s="3">
        <v>1.4</v>
      </c>
      <c r="B8" s="18"/>
      <c r="C8" s="17" t="s">
        <v>5</v>
      </c>
      <c r="D8" s="121">
        <v>42136.41</v>
      </c>
      <c r="E8" s="121">
        <v>14875.45</v>
      </c>
      <c r="F8" s="121">
        <v>15578.13</v>
      </c>
      <c r="G8" s="121">
        <v>16601.88</v>
      </c>
      <c r="H8" s="121">
        <v>25043.76</v>
      </c>
      <c r="I8" s="121">
        <v>39664.86</v>
      </c>
      <c r="J8" s="28">
        <v>10244.46</v>
      </c>
      <c r="K8" s="121">
        <v>15041.72</v>
      </c>
      <c r="L8" s="121">
        <v>30842.95</v>
      </c>
      <c r="M8" s="121">
        <v>34445.97</v>
      </c>
      <c r="N8" s="121">
        <v>19083.81</v>
      </c>
      <c r="O8" s="121">
        <v>30984.62</v>
      </c>
      <c r="P8" s="28">
        <v>21602.04</v>
      </c>
      <c r="Q8" s="121">
        <v>42646.63</v>
      </c>
      <c r="R8" s="121">
        <v>36153.68</v>
      </c>
      <c r="S8" s="121">
        <v>24002.67</v>
      </c>
      <c r="T8" s="28">
        <v>23509.28</v>
      </c>
      <c r="U8" s="121">
        <v>26153.29</v>
      </c>
    </row>
    <row r="9" spans="1:21" ht="15.75">
      <c r="A9" s="3">
        <v>1.5</v>
      </c>
      <c r="B9" s="18"/>
      <c r="C9" s="17" t="s">
        <v>6</v>
      </c>
      <c r="D9" s="121">
        <v>29517.22</v>
      </c>
      <c r="E9" s="121">
        <v>16034.24</v>
      </c>
      <c r="F9" s="121">
        <v>13463.41</v>
      </c>
      <c r="G9" s="121">
        <v>13886.99</v>
      </c>
      <c r="H9" s="121">
        <v>20679.39</v>
      </c>
      <c r="I9" s="121">
        <v>26400.98</v>
      </c>
      <c r="J9" s="28">
        <v>11329.67</v>
      </c>
      <c r="K9" s="121">
        <v>13966.92</v>
      </c>
      <c r="L9" s="121">
        <v>25245.84</v>
      </c>
      <c r="M9" s="121">
        <v>26966.04</v>
      </c>
      <c r="N9" s="121">
        <v>13592.34</v>
      </c>
      <c r="O9" s="121">
        <v>31027</v>
      </c>
      <c r="P9" s="28">
        <v>18722.94</v>
      </c>
      <c r="Q9" s="121">
        <v>24492</v>
      </c>
      <c r="R9" s="121">
        <v>31002.53</v>
      </c>
      <c r="S9" s="121">
        <v>19490.98</v>
      </c>
      <c r="T9" s="28">
        <v>17205.32</v>
      </c>
      <c r="U9" s="121">
        <v>24778.8</v>
      </c>
    </row>
    <row r="10" spans="1:21" ht="15.75">
      <c r="A10" s="3">
        <v>1.6</v>
      </c>
      <c r="B10" s="18"/>
      <c r="C10" s="17" t="s">
        <v>7</v>
      </c>
      <c r="D10" s="121">
        <v>46450.2</v>
      </c>
      <c r="E10" s="121">
        <v>20713</v>
      </c>
      <c r="F10" s="121">
        <v>18209.81</v>
      </c>
      <c r="G10" s="121">
        <v>19382.21</v>
      </c>
      <c r="H10" s="144">
        <v>27647.06</v>
      </c>
      <c r="I10" s="144">
        <v>43622.77</v>
      </c>
      <c r="J10" s="29">
        <v>15504.62</v>
      </c>
      <c r="K10" s="121">
        <v>17786.75</v>
      </c>
      <c r="L10" s="144">
        <v>35858.66</v>
      </c>
      <c r="M10" s="121">
        <v>36767.64</v>
      </c>
      <c r="N10" s="121">
        <v>21954.5</v>
      </c>
      <c r="O10" s="144">
        <v>35206.03</v>
      </c>
      <c r="P10" s="29">
        <v>25909.05</v>
      </c>
      <c r="Q10" s="144">
        <v>45291.24</v>
      </c>
      <c r="R10" s="144">
        <v>40242.38</v>
      </c>
      <c r="S10" s="144">
        <v>28144.5</v>
      </c>
      <c r="T10" s="29">
        <v>27106.11</v>
      </c>
      <c r="U10" s="144">
        <v>33046.12</v>
      </c>
    </row>
    <row r="11" spans="1:21" ht="15.75">
      <c r="A11" s="4">
        <v>1.7</v>
      </c>
      <c r="B11" s="19"/>
      <c r="C11" s="20" t="s">
        <v>12</v>
      </c>
      <c r="D11" s="122">
        <v>46736.47</v>
      </c>
      <c r="E11" s="122">
        <f>E10</f>
        <v>20713</v>
      </c>
      <c r="F11" s="122">
        <v>18329.91</v>
      </c>
      <c r="G11" s="122">
        <v>19639.12</v>
      </c>
      <c r="H11" s="145">
        <v>27700.76</v>
      </c>
      <c r="I11" s="149">
        <v>43622.77</v>
      </c>
      <c r="J11" s="138">
        <v>16652.44</v>
      </c>
      <c r="K11" s="122">
        <v>17786.75</v>
      </c>
      <c r="L11" s="145">
        <v>35858.66</v>
      </c>
      <c r="M11" s="122">
        <v>36767.64</v>
      </c>
      <c r="N11" s="122">
        <v>21954.5</v>
      </c>
      <c r="O11" s="149">
        <v>35206.03</v>
      </c>
      <c r="P11" s="152">
        <v>26191.84</v>
      </c>
      <c r="Q11" s="149">
        <v>45291.24</v>
      </c>
      <c r="R11" s="145">
        <v>40242.38</v>
      </c>
      <c r="S11" s="149">
        <v>30004.2</v>
      </c>
      <c r="T11" s="152">
        <v>27466.99</v>
      </c>
      <c r="U11" s="145">
        <v>33046.12</v>
      </c>
    </row>
    <row r="12" spans="1:21" ht="15.75">
      <c r="A12" s="5">
        <v>2.1</v>
      </c>
      <c r="B12" s="14" t="s">
        <v>51</v>
      </c>
      <c r="C12" s="15" t="s">
        <v>2</v>
      </c>
      <c r="D12" s="123">
        <v>410.65</v>
      </c>
      <c r="E12" s="123">
        <v>304.26</v>
      </c>
      <c r="F12" s="123">
        <v>329.59</v>
      </c>
      <c r="G12" s="123">
        <v>393.03</v>
      </c>
      <c r="H12" s="123">
        <v>388.51</v>
      </c>
      <c r="I12" s="123">
        <v>461.45</v>
      </c>
      <c r="J12" s="30">
        <v>190.39</v>
      </c>
      <c r="K12" s="123">
        <v>466.21</v>
      </c>
      <c r="L12" s="123">
        <v>393.17</v>
      </c>
      <c r="M12" s="123">
        <v>524.13</v>
      </c>
      <c r="N12" s="123">
        <v>339.27</v>
      </c>
      <c r="O12" s="123">
        <v>966.71</v>
      </c>
      <c r="P12" s="30">
        <v>360.35</v>
      </c>
      <c r="Q12" s="123">
        <v>279.35</v>
      </c>
      <c r="R12" s="123">
        <v>536.46</v>
      </c>
      <c r="S12" s="123">
        <v>332.5</v>
      </c>
      <c r="T12" s="30">
        <v>307.72</v>
      </c>
      <c r="U12" s="123">
        <v>371.96</v>
      </c>
    </row>
    <row r="13" spans="1:21" ht="15" customHeight="1">
      <c r="A13" s="3">
        <v>2.2</v>
      </c>
      <c r="B13" s="16"/>
      <c r="C13" s="17" t="s">
        <v>3</v>
      </c>
      <c r="D13" s="124">
        <v>431.37</v>
      </c>
      <c r="E13" s="124">
        <v>313.62</v>
      </c>
      <c r="F13" s="124">
        <v>329.59</v>
      </c>
      <c r="G13" s="124">
        <f>G12</f>
        <v>393.03</v>
      </c>
      <c r="H13" s="124">
        <v>391.98</v>
      </c>
      <c r="I13" s="124">
        <v>467.63</v>
      </c>
      <c r="J13" s="31">
        <v>190.72</v>
      </c>
      <c r="K13" s="124">
        <v>466.21</v>
      </c>
      <c r="L13" s="124">
        <v>393.17</v>
      </c>
      <c r="M13" s="124">
        <v>525.19</v>
      </c>
      <c r="N13" s="124">
        <v>339.27</v>
      </c>
      <c r="O13" s="124">
        <v>966.71</v>
      </c>
      <c r="P13" s="31">
        <v>363.58</v>
      </c>
      <c r="Q13" s="124">
        <v>328.76</v>
      </c>
      <c r="R13" s="124">
        <v>545.78</v>
      </c>
      <c r="S13" s="124">
        <v>334.36</v>
      </c>
      <c r="T13" s="31">
        <v>307.72</v>
      </c>
      <c r="U13" s="124">
        <v>395.19</v>
      </c>
    </row>
    <row r="14" spans="1:21" ht="15.75">
      <c r="A14" s="3">
        <v>2.3</v>
      </c>
      <c r="B14" s="43"/>
      <c r="C14" s="17" t="s">
        <v>4</v>
      </c>
      <c r="D14" s="124">
        <v>428.14</v>
      </c>
      <c r="E14" s="124">
        <v>359.9</v>
      </c>
      <c r="F14" s="124">
        <v>350.02</v>
      </c>
      <c r="G14" s="124">
        <v>437.4</v>
      </c>
      <c r="H14" s="124">
        <v>405.33</v>
      </c>
      <c r="I14" s="124">
        <v>525.22</v>
      </c>
      <c r="J14" s="31">
        <v>249.84</v>
      </c>
      <c r="K14" s="124">
        <v>547.28</v>
      </c>
      <c r="L14" s="124">
        <v>417.42</v>
      </c>
      <c r="M14" s="124">
        <v>531.84</v>
      </c>
      <c r="N14" s="124">
        <v>377.41</v>
      </c>
      <c r="O14" s="124">
        <v>1074.35</v>
      </c>
      <c r="P14" s="31">
        <v>397.52</v>
      </c>
      <c r="Q14" s="124">
        <v>326.26</v>
      </c>
      <c r="R14" s="124">
        <v>602.52</v>
      </c>
      <c r="S14" s="124">
        <v>402.31</v>
      </c>
      <c r="T14" s="31">
        <v>370.93</v>
      </c>
      <c r="U14" s="124">
        <v>395.48</v>
      </c>
    </row>
    <row r="15" spans="1:21" ht="15.75">
      <c r="A15" s="3">
        <v>2.4</v>
      </c>
      <c r="B15" s="44"/>
      <c r="C15" s="17" t="s">
        <v>5</v>
      </c>
      <c r="D15" s="124">
        <v>717.3</v>
      </c>
      <c r="E15" s="124">
        <v>524.8</v>
      </c>
      <c r="F15" s="124">
        <v>500.97</v>
      </c>
      <c r="G15" s="124">
        <v>651.94</v>
      </c>
      <c r="H15" s="124">
        <v>561.41</v>
      </c>
      <c r="I15" s="124">
        <v>930.11</v>
      </c>
      <c r="J15" s="31">
        <v>419.21</v>
      </c>
      <c r="K15" s="124">
        <v>728.44</v>
      </c>
      <c r="L15" s="124">
        <v>627.07</v>
      </c>
      <c r="M15" s="124">
        <v>743.02</v>
      </c>
      <c r="N15" s="124">
        <v>645.21</v>
      </c>
      <c r="O15" s="124">
        <v>1233.22</v>
      </c>
      <c r="P15" s="31">
        <v>595.61</v>
      </c>
      <c r="Q15" s="124">
        <v>622.47</v>
      </c>
      <c r="R15" s="124">
        <v>803.67</v>
      </c>
      <c r="S15" s="124">
        <v>623.48</v>
      </c>
      <c r="T15" s="31">
        <v>609.7</v>
      </c>
      <c r="U15" s="124">
        <v>579.03</v>
      </c>
    </row>
    <row r="16" spans="1:21" ht="15.75">
      <c r="A16" s="3">
        <v>2.5</v>
      </c>
      <c r="B16" s="44"/>
      <c r="C16" s="17" t="s">
        <v>6</v>
      </c>
      <c r="D16" s="124">
        <v>500.74</v>
      </c>
      <c r="E16" s="124">
        <v>566.52</v>
      </c>
      <c r="F16" s="124">
        <v>433.87</v>
      </c>
      <c r="G16" s="124">
        <v>547.2</v>
      </c>
      <c r="H16" s="124">
        <v>468.29</v>
      </c>
      <c r="I16" s="124">
        <v>617</v>
      </c>
      <c r="J16" s="31">
        <v>464.71</v>
      </c>
      <c r="K16" s="124">
        <v>684.1</v>
      </c>
      <c r="L16" s="124">
        <v>527.79</v>
      </c>
      <c r="M16" s="124">
        <v>581.43</v>
      </c>
      <c r="N16" s="124">
        <v>477.42</v>
      </c>
      <c r="O16" s="124">
        <v>1254.72</v>
      </c>
      <c r="P16" s="31">
        <v>516.95</v>
      </c>
      <c r="Q16" s="124">
        <v>373.65</v>
      </c>
      <c r="R16" s="124">
        <v>693.85</v>
      </c>
      <c r="S16" s="124">
        <v>511.45</v>
      </c>
      <c r="T16" s="31">
        <v>435.28</v>
      </c>
      <c r="U16" s="124">
        <v>547.71</v>
      </c>
    </row>
    <row r="17" spans="1:21" ht="15.75">
      <c r="A17" s="3">
        <v>2.6</v>
      </c>
      <c r="B17" s="44"/>
      <c r="C17" s="17" t="s">
        <v>7</v>
      </c>
      <c r="D17" s="124">
        <v>789.9</v>
      </c>
      <c r="E17" s="124">
        <v>731.41</v>
      </c>
      <c r="F17" s="124">
        <v>584.82</v>
      </c>
      <c r="G17" s="124">
        <v>761.74</v>
      </c>
      <c r="H17" s="146">
        <v>624.37</v>
      </c>
      <c r="I17" s="146">
        <v>1021.9</v>
      </c>
      <c r="J17" s="32">
        <v>634.08</v>
      </c>
      <c r="K17" s="124">
        <v>865.26</v>
      </c>
      <c r="L17" s="146">
        <v>737.44</v>
      </c>
      <c r="M17" s="124">
        <v>792.61</v>
      </c>
      <c r="N17" s="124">
        <v>745.22</v>
      </c>
      <c r="O17" s="146">
        <v>1413.59</v>
      </c>
      <c r="P17" s="32">
        <v>715.04</v>
      </c>
      <c r="Q17" s="146">
        <v>669.86</v>
      </c>
      <c r="R17" s="146">
        <v>894.99</v>
      </c>
      <c r="S17" s="146">
        <v>732.62</v>
      </c>
      <c r="T17" s="32">
        <v>674.05</v>
      </c>
      <c r="U17" s="146">
        <v>731.25</v>
      </c>
    </row>
    <row r="18" spans="1:21" ht="15.75">
      <c r="A18" s="3">
        <v>2.7</v>
      </c>
      <c r="B18" s="18"/>
      <c r="C18" s="21" t="s">
        <v>12</v>
      </c>
      <c r="D18" s="125">
        <v>794.73</v>
      </c>
      <c r="E18" s="125">
        <f>E17</f>
        <v>731.41</v>
      </c>
      <c r="F18" s="125">
        <v>588.59</v>
      </c>
      <c r="G18" s="124">
        <v>771.68</v>
      </c>
      <c r="H18" s="146">
        <v>625.51</v>
      </c>
      <c r="I18" s="150">
        <v>1021.9</v>
      </c>
      <c r="J18" s="32">
        <v>680.97</v>
      </c>
      <c r="K18" s="125">
        <v>865.26</v>
      </c>
      <c r="L18" s="146">
        <v>737.44</v>
      </c>
      <c r="M18" s="125">
        <v>792.61</v>
      </c>
      <c r="N18" s="125">
        <v>746.75</v>
      </c>
      <c r="O18" s="150">
        <v>1413.59</v>
      </c>
      <c r="P18" s="153">
        <v>722.88</v>
      </c>
      <c r="Q18" s="150">
        <v>669.86</v>
      </c>
      <c r="R18" s="146">
        <v>894.99</v>
      </c>
      <c r="S18" s="150">
        <v>781.04</v>
      </c>
      <c r="T18" s="153">
        <v>683.07</v>
      </c>
      <c r="U18" s="146">
        <v>731.25</v>
      </c>
    </row>
    <row r="19" spans="1:21" ht="15.75">
      <c r="A19" s="4">
        <v>2.8</v>
      </c>
      <c r="B19" s="22"/>
      <c r="C19" s="23" t="s">
        <v>8</v>
      </c>
      <c r="D19" s="126">
        <v>874.2</v>
      </c>
      <c r="E19" s="126">
        <v>804.55</v>
      </c>
      <c r="F19" s="126">
        <v>647.45</v>
      </c>
      <c r="G19" s="126">
        <v>848.85</v>
      </c>
      <c r="H19" s="147">
        <v>688.06</v>
      </c>
      <c r="I19" s="151">
        <v>1124.09</v>
      </c>
      <c r="J19" s="38">
        <v>749.06</v>
      </c>
      <c r="K19" s="126">
        <v>951.79</v>
      </c>
      <c r="L19" s="147">
        <v>811.18</v>
      </c>
      <c r="M19" s="126">
        <v>871.87</v>
      </c>
      <c r="N19" s="126">
        <v>821.43</v>
      </c>
      <c r="O19" s="151">
        <v>1554.95</v>
      </c>
      <c r="P19" s="154">
        <v>795.16</v>
      </c>
      <c r="Q19" s="151">
        <f>Q18*1.1</f>
        <v>736.8460000000001</v>
      </c>
      <c r="R19" s="147">
        <v>984.49</v>
      </c>
      <c r="S19" s="151">
        <v>859.14</v>
      </c>
      <c r="T19" s="154">
        <v>751.38</v>
      </c>
      <c r="U19" s="147">
        <v>804.38</v>
      </c>
    </row>
    <row r="20" spans="1:21" ht="15.75">
      <c r="A20" s="7">
        <v>3</v>
      </c>
      <c r="B20" s="201" t="s">
        <v>13</v>
      </c>
      <c r="C20" s="201"/>
      <c r="D20" s="127">
        <v>53772.32</v>
      </c>
      <c r="E20" s="127">
        <v>19406.77</v>
      </c>
      <c r="F20" s="127">
        <v>19344.04</v>
      </c>
      <c r="G20" s="127">
        <v>20910.21</v>
      </c>
      <c r="H20" s="127">
        <v>36131.61</v>
      </c>
      <c r="I20" s="127">
        <v>59752.73</v>
      </c>
      <c r="J20" s="33">
        <v>15091.21</v>
      </c>
      <c r="K20" s="127">
        <v>13763.71</v>
      </c>
      <c r="L20" s="127">
        <v>47559.8</v>
      </c>
      <c r="M20" s="127">
        <v>45076.81</v>
      </c>
      <c r="N20" s="127">
        <v>30654.68</v>
      </c>
      <c r="O20" s="127">
        <v>22082.94</v>
      </c>
      <c r="P20" s="33">
        <v>25569.09</v>
      </c>
      <c r="Q20" s="127">
        <v>66794.48</v>
      </c>
      <c r="R20" s="127">
        <v>42689.38</v>
      </c>
      <c r="S20" s="127">
        <v>33728.05</v>
      </c>
      <c r="T20" s="33">
        <v>34500.77</v>
      </c>
      <c r="U20" s="127">
        <v>28157.59</v>
      </c>
    </row>
    <row r="21" spans="1:21" ht="15.75">
      <c r="A21" s="7">
        <v>4</v>
      </c>
      <c r="B21" s="201" t="s">
        <v>14</v>
      </c>
      <c r="C21" s="214"/>
      <c r="D21" s="127">
        <v>2647.81</v>
      </c>
      <c r="E21" s="127">
        <v>1130.99</v>
      </c>
      <c r="F21" s="127">
        <v>3261.06</v>
      </c>
      <c r="G21" s="127">
        <v>1070.67</v>
      </c>
      <c r="H21" s="127">
        <v>5810.04</v>
      </c>
      <c r="I21" s="127">
        <v>944.53</v>
      </c>
      <c r="J21" s="33">
        <v>5757.02</v>
      </c>
      <c r="K21" s="127">
        <v>2545.29</v>
      </c>
      <c r="L21" s="127">
        <v>2705.35</v>
      </c>
      <c r="M21" s="127">
        <v>3888.32</v>
      </c>
      <c r="N21" s="127">
        <v>2793.92</v>
      </c>
      <c r="O21" s="127">
        <v>2986.23</v>
      </c>
      <c r="P21" s="33">
        <v>3021.98</v>
      </c>
      <c r="Q21" s="127">
        <v>196.62</v>
      </c>
      <c r="R21" s="127">
        <v>2987.29</v>
      </c>
      <c r="S21" s="127">
        <v>1656.55</v>
      </c>
      <c r="T21" s="33">
        <v>3082.55</v>
      </c>
      <c r="U21" s="127">
        <v>4463.52</v>
      </c>
    </row>
    <row r="22" spans="1:21" ht="15.75">
      <c r="A22" s="5">
        <v>5</v>
      </c>
      <c r="B22" s="193" t="s">
        <v>15</v>
      </c>
      <c r="C22" s="194"/>
      <c r="D22" s="128"/>
      <c r="E22" s="128"/>
      <c r="F22" s="128"/>
      <c r="G22" s="128"/>
      <c r="H22" s="128"/>
      <c r="I22" s="128"/>
      <c r="J22" s="34"/>
      <c r="K22" s="128"/>
      <c r="L22" s="128"/>
      <c r="M22" s="128"/>
      <c r="N22" s="128"/>
      <c r="O22" s="128"/>
      <c r="P22" s="34"/>
      <c r="Q22" s="128"/>
      <c r="R22" s="128"/>
      <c r="S22" s="128"/>
      <c r="T22" s="34"/>
      <c r="U22" s="128"/>
    </row>
    <row r="23" spans="1:21" ht="15.75">
      <c r="A23" s="3">
        <v>5.1</v>
      </c>
      <c r="B23" s="208" t="s">
        <v>16</v>
      </c>
      <c r="C23" s="209"/>
      <c r="D23" s="124">
        <v>80.39</v>
      </c>
      <c r="E23" s="124">
        <v>63.22</v>
      </c>
      <c r="F23" s="124">
        <v>52.34</v>
      </c>
      <c r="G23" s="124">
        <v>93.05</v>
      </c>
      <c r="H23" s="124">
        <v>1.58</v>
      </c>
      <c r="I23" s="124">
        <v>0</v>
      </c>
      <c r="J23" s="31">
        <v>102.22</v>
      </c>
      <c r="K23" s="124">
        <v>56.69</v>
      </c>
      <c r="L23" s="124">
        <v>79.55</v>
      </c>
      <c r="M23" s="124">
        <v>0</v>
      </c>
      <c r="N23" s="124">
        <v>67.62</v>
      </c>
      <c r="O23" s="124">
        <v>65.14</v>
      </c>
      <c r="P23" s="31">
        <v>87.95</v>
      </c>
      <c r="Q23" s="124">
        <v>0</v>
      </c>
      <c r="R23" s="124">
        <v>0</v>
      </c>
      <c r="S23" s="124">
        <v>0</v>
      </c>
      <c r="T23" s="31">
        <v>0</v>
      </c>
      <c r="U23" s="124">
        <v>65.2</v>
      </c>
    </row>
    <row r="24" spans="1:21" ht="15.75">
      <c r="A24" s="3">
        <v>5.2</v>
      </c>
      <c r="B24" s="208" t="s">
        <v>17</v>
      </c>
      <c r="C24" s="209"/>
      <c r="D24" s="124">
        <v>222.34</v>
      </c>
      <c r="E24" s="124">
        <v>8.95</v>
      </c>
      <c r="F24" s="124">
        <v>80.59</v>
      </c>
      <c r="G24" s="124">
        <v>78.51</v>
      </c>
      <c r="H24" s="124">
        <v>189.39</v>
      </c>
      <c r="I24" s="124">
        <v>203.61</v>
      </c>
      <c r="J24" s="31">
        <v>34.77</v>
      </c>
      <c r="K24" s="124">
        <v>43.14</v>
      </c>
      <c r="L24" s="124">
        <v>227.81</v>
      </c>
      <c r="M24" s="124">
        <v>148.56</v>
      </c>
      <c r="N24" s="124">
        <v>78.68</v>
      </c>
      <c r="O24" s="124">
        <v>137.56</v>
      </c>
      <c r="P24" s="31">
        <v>100.05</v>
      </c>
      <c r="Q24" s="124">
        <v>212.89</v>
      </c>
      <c r="R24" s="124">
        <v>230.8</v>
      </c>
      <c r="S24" s="124">
        <v>158.56</v>
      </c>
      <c r="T24" s="31">
        <v>116.98</v>
      </c>
      <c r="U24" s="124">
        <v>143.57</v>
      </c>
    </row>
    <row r="25" spans="1:21" ht="15.75">
      <c r="A25" s="3">
        <v>5.3</v>
      </c>
      <c r="B25" s="208" t="s">
        <v>18</v>
      </c>
      <c r="C25" s="209"/>
      <c r="D25" s="124">
        <v>17.81</v>
      </c>
      <c r="E25" s="124">
        <v>3.55</v>
      </c>
      <c r="F25" s="124">
        <v>1.96</v>
      </c>
      <c r="G25" s="124">
        <v>6.67</v>
      </c>
      <c r="H25" s="124">
        <v>16.68</v>
      </c>
      <c r="I25" s="124">
        <v>0.01</v>
      </c>
      <c r="J25" s="31">
        <v>6.21</v>
      </c>
      <c r="K25" s="124">
        <v>2.64</v>
      </c>
      <c r="L25" s="124">
        <v>6.67</v>
      </c>
      <c r="M25" s="124">
        <v>11.28</v>
      </c>
      <c r="N25" s="124">
        <v>9.12</v>
      </c>
      <c r="O25" s="124">
        <v>24.65</v>
      </c>
      <c r="P25" s="31">
        <v>23.2</v>
      </c>
      <c r="Q25" s="124">
        <v>45.31</v>
      </c>
      <c r="R25" s="124">
        <v>31.97</v>
      </c>
      <c r="S25" s="124">
        <v>4.18</v>
      </c>
      <c r="T25" s="31">
        <v>8.65</v>
      </c>
      <c r="U25" s="124">
        <v>20.13</v>
      </c>
    </row>
    <row r="26" spans="1:21" ht="15.75">
      <c r="A26" s="3">
        <v>5.4</v>
      </c>
      <c r="B26" s="208" t="s">
        <v>19</v>
      </c>
      <c r="C26" s="209"/>
      <c r="D26" s="124">
        <v>818.24</v>
      </c>
      <c r="E26" s="124">
        <v>714.83</v>
      </c>
      <c r="F26" s="124">
        <v>796.51</v>
      </c>
      <c r="G26" s="124">
        <v>485.9</v>
      </c>
      <c r="H26" s="124">
        <v>999.87</v>
      </c>
      <c r="I26" s="124">
        <v>568.89</v>
      </c>
      <c r="J26" s="31">
        <v>416</v>
      </c>
      <c r="K26" s="124">
        <v>755.97</v>
      </c>
      <c r="L26" s="124">
        <v>1070.01</v>
      </c>
      <c r="M26" s="124">
        <v>614.79</v>
      </c>
      <c r="N26" s="124">
        <v>574.19</v>
      </c>
      <c r="O26" s="124">
        <v>1220.51</v>
      </c>
      <c r="P26" s="31">
        <v>1059.53</v>
      </c>
      <c r="Q26" s="124">
        <v>417.19</v>
      </c>
      <c r="R26" s="124">
        <v>788.68</v>
      </c>
      <c r="S26" s="124">
        <v>757.1</v>
      </c>
      <c r="T26" s="31">
        <v>570.35</v>
      </c>
      <c r="U26" s="124">
        <v>1227.99</v>
      </c>
    </row>
    <row r="27" spans="1:21" ht="15.75">
      <c r="A27" s="4">
        <v>5.5</v>
      </c>
      <c r="B27" s="204" t="s">
        <v>20</v>
      </c>
      <c r="C27" s="205"/>
      <c r="D27" s="129">
        <v>15.52</v>
      </c>
      <c r="E27" s="129">
        <v>218.67</v>
      </c>
      <c r="F27" s="129">
        <v>34.52</v>
      </c>
      <c r="G27" s="129">
        <v>64.37</v>
      </c>
      <c r="H27" s="129">
        <v>11.32</v>
      </c>
      <c r="I27" s="129">
        <v>0.36</v>
      </c>
      <c r="J27" s="35">
        <v>43.96</v>
      </c>
      <c r="K27" s="129">
        <v>70.2</v>
      </c>
      <c r="L27" s="158">
        <v>83.81</v>
      </c>
      <c r="M27" s="129">
        <v>0.47</v>
      </c>
      <c r="N27" s="129">
        <v>67.32</v>
      </c>
      <c r="O27" s="129">
        <v>120.34</v>
      </c>
      <c r="P27" s="35">
        <v>182.76</v>
      </c>
      <c r="Q27" s="129">
        <v>2.81</v>
      </c>
      <c r="R27" s="129">
        <v>13.72</v>
      </c>
      <c r="S27" s="129">
        <v>7.73</v>
      </c>
      <c r="T27" s="35">
        <v>30.16</v>
      </c>
      <c r="U27" s="129">
        <v>81.09</v>
      </c>
    </row>
    <row r="28" spans="1:21" ht="15.75">
      <c r="A28" s="5">
        <v>6</v>
      </c>
      <c r="B28" s="193" t="s">
        <v>21</v>
      </c>
      <c r="C28" s="194"/>
      <c r="D28" s="123"/>
      <c r="E28" s="123"/>
      <c r="F28" s="123"/>
      <c r="G28" s="123"/>
      <c r="H28" s="123"/>
      <c r="I28" s="123"/>
      <c r="J28" s="30"/>
      <c r="K28" s="123"/>
      <c r="L28" s="123"/>
      <c r="M28" s="123"/>
      <c r="N28" s="123"/>
      <c r="O28" s="123"/>
      <c r="P28" s="30"/>
      <c r="Q28" s="123"/>
      <c r="R28" s="123"/>
      <c r="S28" s="123"/>
      <c r="T28" s="30"/>
      <c r="U28" s="123"/>
    </row>
    <row r="29" spans="1:21" ht="15.75">
      <c r="A29" s="3">
        <v>6.1</v>
      </c>
      <c r="B29" s="208" t="s">
        <v>16</v>
      </c>
      <c r="C29" s="209"/>
      <c r="D29" s="124">
        <v>14.04</v>
      </c>
      <c r="E29" s="124">
        <v>10.64</v>
      </c>
      <c r="F29" s="124">
        <v>22.78</v>
      </c>
      <c r="G29" s="124">
        <v>11.14</v>
      </c>
      <c r="H29" s="124">
        <v>1357.42</v>
      </c>
      <c r="I29" s="124">
        <v>0</v>
      </c>
      <c r="J29" s="31">
        <v>11.24</v>
      </c>
      <c r="K29" s="124">
        <v>15.85</v>
      </c>
      <c r="L29" s="124">
        <v>11.63</v>
      </c>
      <c r="M29" s="124">
        <v>0</v>
      </c>
      <c r="N29" s="124">
        <v>17.16</v>
      </c>
      <c r="O29" s="124">
        <v>26.9</v>
      </c>
      <c r="P29" s="31">
        <v>8.69</v>
      </c>
      <c r="Q29" s="124">
        <v>0</v>
      </c>
      <c r="R29" s="124">
        <v>0</v>
      </c>
      <c r="S29" s="124">
        <v>0</v>
      </c>
      <c r="T29" s="31">
        <v>0</v>
      </c>
      <c r="U29" s="124">
        <v>13.64</v>
      </c>
    </row>
    <row r="30" spans="1:21" ht="15.75">
      <c r="A30" s="3">
        <v>6.2</v>
      </c>
      <c r="B30" s="208" t="s">
        <v>17</v>
      </c>
      <c r="C30" s="209"/>
      <c r="D30" s="124">
        <v>13.13</v>
      </c>
      <c r="E30" s="124">
        <v>20.64</v>
      </c>
      <c r="F30" s="124">
        <v>14.92</v>
      </c>
      <c r="G30" s="124">
        <v>13.9</v>
      </c>
      <c r="H30" s="124">
        <v>14.71</v>
      </c>
      <c r="I30" s="124">
        <v>13.25</v>
      </c>
      <c r="J30" s="31">
        <v>10.4</v>
      </c>
      <c r="K30" s="124">
        <v>13.77</v>
      </c>
      <c r="L30" s="124">
        <v>14.15</v>
      </c>
      <c r="M30" s="124">
        <v>12.42</v>
      </c>
      <c r="N30" s="124">
        <v>12.71</v>
      </c>
      <c r="O30" s="124">
        <v>12.99</v>
      </c>
      <c r="P30" s="31">
        <v>14.4</v>
      </c>
      <c r="Q30" s="124">
        <v>12.78</v>
      </c>
      <c r="R30" s="124">
        <v>14.21</v>
      </c>
      <c r="S30" s="124">
        <v>13.53</v>
      </c>
      <c r="T30" s="31">
        <v>12.51</v>
      </c>
      <c r="U30" s="124">
        <v>15.27</v>
      </c>
    </row>
    <row r="31" spans="1:21" ht="15.75">
      <c r="A31" s="3">
        <v>6.3</v>
      </c>
      <c r="B31" s="208" t="s">
        <v>18</v>
      </c>
      <c r="C31" s="209"/>
      <c r="D31" s="124">
        <v>27.58</v>
      </c>
      <c r="E31" s="124">
        <v>56.03</v>
      </c>
      <c r="F31" s="124">
        <v>45.05</v>
      </c>
      <c r="G31" s="124">
        <v>62.39</v>
      </c>
      <c r="H31" s="124">
        <v>25.8</v>
      </c>
      <c r="I31" s="124">
        <v>100</v>
      </c>
      <c r="J31" s="31">
        <v>46.64</v>
      </c>
      <c r="K31" s="124">
        <v>29.63</v>
      </c>
      <c r="L31" s="124">
        <v>62.93</v>
      </c>
      <c r="M31" s="124">
        <v>61.28</v>
      </c>
      <c r="N31" s="124">
        <v>62.36</v>
      </c>
      <c r="O31" s="124">
        <v>79</v>
      </c>
      <c r="P31" s="31">
        <v>32.63</v>
      </c>
      <c r="Q31" s="124">
        <v>7.55</v>
      </c>
      <c r="R31" s="124">
        <v>30.08</v>
      </c>
      <c r="S31" s="124">
        <v>23.18</v>
      </c>
      <c r="T31" s="31">
        <v>44.81</v>
      </c>
      <c r="U31" s="124">
        <v>30.07</v>
      </c>
    </row>
    <row r="32" spans="1:21" ht="15.75">
      <c r="A32" s="3">
        <v>6.4</v>
      </c>
      <c r="B32" s="208" t="s">
        <v>22</v>
      </c>
      <c r="C32" s="209"/>
      <c r="D32" s="124">
        <v>19.31</v>
      </c>
      <c r="E32" s="124">
        <v>12.1</v>
      </c>
      <c r="F32" s="124">
        <v>9.32</v>
      </c>
      <c r="G32" s="124">
        <v>10.35</v>
      </c>
      <c r="H32" s="124">
        <v>9.37</v>
      </c>
      <c r="I32" s="124">
        <v>18.81</v>
      </c>
      <c r="J32" s="31">
        <v>13.54</v>
      </c>
      <c r="K32" s="124">
        <v>8.33</v>
      </c>
      <c r="L32" s="124">
        <v>11.87</v>
      </c>
      <c r="M32" s="124">
        <v>25.77</v>
      </c>
      <c r="N32" s="124">
        <v>9.69</v>
      </c>
      <c r="O32" s="124">
        <v>10.05</v>
      </c>
      <c r="P32" s="31">
        <v>9.46</v>
      </c>
      <c r="Q32" s="124">
        <v>20.06</v>
      </c>
      <c r="R32" s="124">
        <v>15.97</v>
      </c>
      <c r="S32" s="124">
        <v>10.05</v>
      </c>
      <c r="T32" s="31">
        <v>12.49</v>
      </c>
      <c r="U32" s="124">
        <v>11.43</v>
      </c>
    </row>
    <row r="33" spans="1:21" ht="15.75">
      <c r="A33" s="3">
        <v>6.5</v>
      </c>
      <c r="B33" s="208" t="s">
        <v>20</v>
      </c>
      <c r="C33" s="209"/>
      <c r="D33" s="124">
        <v>36.34</v>
      </c>
      <c r="E33" s="124">
        <v>13.92</v>
      </c>
      <c r="F33" s="124">
        <v>22.05</v>
      </c>
      <c r="G33" s="124">
        <v>18.71</v>
      </c>
      <c r="H33" s="124">
        <v>30.67</v>
      </c>
      <c r="I33" s="124">
        <v>75.98</v>
      </c>
      <c r="J33" s="31">
        <v>11.87</v>
      </c>
      <c r="K33" s="124">
        <v>36.88</v>
      </c>
      <c r="L33" s="124">
        <v>27.87</v>
      </c>
      <c r="M33" s="124">
        <v>113.52</v>
      </c>
      <c r="N33" s="124">
        <v>25.94</v>
      </c>
      <c r="O33" s="124">
        <v>46.38</v>
      </c>
      <c r="P33" s="31">
        <v>13.55</v>
      </c>
      <c r="Q33" s="124">
        <v>57.75</v>
      </c>
      <c r="R33" s="124">
        <v>27.74</v>
      </c>
      <c r="S33" s="124">
        <v>95.13</v>
      </c>
      <c r="T33" s="31">
        <v>57.61</v>
      </c>
      <c r="U33" s="124">
        <v>20.18</v>
      </c>
    </row>
    <row r="34" spans="1:21" ht="15.75">
      <c r="A34" s="7">
        <v>7</v>
      </c>
      <c r="B34" s="212" t="s">
        <v>52</v>
      </c>
      <c r="C34" s="213"/>
      <c r="D34" s="127">
        <v>951.22</v>
      </c>
      <c r="E34" s="127">
        <v>713.04</v>
      </c>
      <c r="F34" s="127">
        <v>727.83</v>
      </c>
      <c r="G34" s="127">
        <v>867.27</v>
      </c>
      <c r="H34" s="127">
        <v>900.53</v>
      </c>
      <c r="I34" s="127">
        <v>1461.57</v>
      </c>
      <c r="J34" s="33">
        <v>1004</v>
      </c>
      <c r="K34" s="127">
        <v>736.45</v>
      </c>
      <c r="L34" s="127">
        <v>1019.62</v>
      </c>
      <c r="M34" s="127">
        <v>1067.07</v>
      </c>
      <c r="N34" s="127">
        <v>1482.86</v>
      </c>
      <c r="O34" s="127">
        <v>950.7</v>
      </c>
      <c r="P34" s="33">
        <v>794.25</v>
      </c>
      <c r="Q34" s="127">
        <v>997.8</v>
      </c>
      <c r="R34" s="127">
        <v>995.55</v>
      </c>
      <c r="S34" s="127">
        <v>916.72</v>
      </c>
      <c r="T34" s="33">
        <v>848.26</v>
      </c>
      <c r="U34" s="127">
        <v>724.52</v>
      </c>
    </row>
    <row r="35" spans="1:21" ht="15.75">
      <c r="A35" s="5">
        <v>8.1</v>
      </c>
      <c r="B35" s="210" t="s">
        <v>23</v>
      </c>
      <c r="C35" s="211"/>
      <c r="D35" s="130">
        <v>478</v>
      </c>
      <c r="E35" s="130">
        <v>442</v>
      </c>
      <c r="F35" s="130">
        <v>410</v>
      </c>
      <c r="G35" s="130">
        <v>147</v>
      </c>
      <c r="H35" s="130">
        <v>150</v>
      </c>
      <c r="I35" s="130">
        <v>142</v>
      </c>
      <c r="J35" s="36">
        <v>122</v>
      </c>
      <c r="K35" s="130">
        <v>150</v>
      </c>
      <c r="L35" s="130">
        <v>112</v>
      </c>
      <c r="M35" s="130">
        <v>240</v>
      </c>
      <c r="N35" s="130">
        <v>95</v>
      </c>
      <c r="O35" s="130">
        <v>81</v>
      </c>
      <c r="P35" s="36">
        <v>439</v>
      </c>
      <c r="Q35" s="130">
        <v>256</v>
      </c>
      <c r="R35" s="130">
        <v>398</v>
      </c>
      <c r="S35" s="130">
        <v>381</v>
      </c>
      <c r="T35" s="36">
        <v>28</v>
      </c>
      <c r="U35" s="130">
        <v>599</v>
      </c>
    </row>
    <row r="36" spans="1:21" ht="15" customHeight="1">
      <c r="A36" s="4">
        <v>8.2</v>
      </c>
      <c r="B36" s="204" t="s">
        <v>24</v>
      </c>
      <c r="C36" s="205"/>
      <c r="D36" s="131">
        <v>56</v>
      </c>
      <c r="E36" s="131">
        <v>45</v>
      </c>
      <c r="F36" s="131">
        <v>42</v>
      </c>
      <c r="G36" s="131">
        <v>15</v>
      </c>
      <c r="H36" s="131">
        <v>19</v>
      </c>
      <c r="I36" s="131">
        <v>20</v>
      </c>
      <c r="J36" s="37">
        <v>20</v>
      </c>
      <c r="K36" s="131">
        <v>15</v>
      </c>
      <c r="L36" s="131">
        <v>19</v>
      </c>
      <c r="M36" s="131">
        <v>30</v>
      </c>
      <c r="N36" s="131">
        <v>15</v>
      </c>
      <c r="O36" s="131">
        <v>13</v>
      </c>
      <c r="P36" s="37">
        <v>44</v>
      </c>
      <c r="Q36" s="131">
        <v>29</v>
      </c>
      <c r="R36" s="131">
        <v>55</v>
      </c>
      <c r="S36" s="131">
        <v>54</v>
      </c>
      <c r="T36" s="37">
        <v>3</v>
      </c>
      <c r="U36" s="131">
        <v>60</v>
      </c>
    </row>
    <row r="37" spans="1:21" ht="15.75">
      <c r="A37" s="4">
        <v>9</v>
      </c>
      <c r="B37" s="204" t="s">
        <v>25</v>
      </c>
      <c r="C37" s="205"/>
      <c r="D37" s="129">
        <v>56</v>
      </c>
      <c r="E37" s="129">
        <v>26.75</v>
      </c>
      <c r="F37" s="129">
        <v>26.65</v>
      </c>
      <c r="G37" s="129">
        <v>24.22</v>
      </c>
      <c r="H37" s="129">
        <v>38.15</v>
      </c>
      <c r="I37" s="129">
        <v>42.01</v>
      </c>
      <c r="J37" s="35">
        <v>17.6</v>
      </c>
      <c r="K37" s="129">
        <v>17.36</v>
      </c>
      <c r="L37" s="129">
        <v>45.38</v>
      </c>
      <c r="M37" s="129">
        <v>42.67</v>
      </c>
      <c r="N37" s="129">
        <v>26.64</v>
      </c>
      <c r="O37" s="129">
        <v>21.74</v>
      </c>
      <c r="P37" s="35">
        <v>32.42</v>
      </c>
      <c r="Q37" s="129">
        <v>67.41</v>
      </c>
      <c r="R37" s="129">
        <v>42</v>
      </c>
      <c r="S37" s="129">
        <v>36.61</v>
      </c>
      <c r="T37" s="35">
        <v>36.95</v>
      </c>
      <c r="U37" s="129">
        <v>39.04</v>
      </c>
    </row>
    <row r="38" spans="1:21" ht="16.5" customHeight="1">
      <c r="A38" s="6">
        <v>10</v>
      </c>
      <c r="B38" s="206" t="s">
        <v>79</v>
      </c>
      <c r="C38" s="207"/>
      <c r="D38" s="123" t="s">
        <v>143</v>
      </c>
      <c r="E38" s="123"/>
      <c r="F38" s="123"/>
      <c r="G38" s="123"/>
      <c r="H38" s="123"/>
      <c r="I38" s="123"/>
      <c r="J38" s="30"/>
      <c r="K38" s="123"/>
      <c r="L38" s="123"/>
      <c r="M38" s="123"/>
      <c r="N38" s="123" t="s">
        <v>143</v>
      </c>
      <c r="O38" s="123"/>
      <c r="P38" s="30"/>
      <c r="Q38" s="123"/>
      <c r="R38" s="123"/>
      <c r="S38" s="123"/>
      <c r="T38" s="30"/>
      <c r="U38" s="123"/>
    </row>
    <row r="39" spans="1:21" ht="15.75">
      <c r="A39" s="3">
        <v>10.1</v>
      </c>
      <c r="B39" s="189" t="s">
        <v>28</v>
      </c>
      <c r="C39" s="190"/>
      <c r="D39" s="124">
        <v>232.81</v>
      </c>
      <c r="E39" s="124">
        <v>478.78</v>
      </c>
      <c r="F39" s="124">
        <v>290.34</v>
      </c>
      <c r="G39" s="124">
        <v>279.16</v>
      </c>
      <c r="H39" s="124">
        <v>282.25</v>
      </c>
      <c r="I39" s="124">
        <v>201.02</v>
      </c>
      <c r="J39" s="31">
        <v>393.21</v>
      </c>
      <c r="K39" s="124">
        <v>318.46</v>
      </c>
      <c r="L39" s="124">
        <v>408.08</v>
      </c>
      <c r="M39" s="124">
        <v>87.42</v>
      </c>
      <c r="N39" s="124">
        <v>298.8</v>
      </c>
      <c r="O39" s="124">
        <v>392.4</v>
      </c>
      <c r="P39" s="31">
        <v>469.01</v>
      </c>
      <c r="Q39" s="124">
        <v>130.73</v>
      </c>
      <c r="R39" s="124">
        <v>237.68</v>
      </c>
      <c r="S39" s="124">
        <v>402.23</v>
      </c>
      <c r="T39" s="31">
        <v>303.42</v>
      </c>
      <c r="U39" s="124">
        <v>588.55</v>
      </c>
    </row>
    <row r="40" spans="1:21" ht="15.75">
      <c r="A40" s="3">
        <v>10.2</v>
      </c>
      <c r="B40" s="189" t="s">
        <v>27</v>
      </c>
      <c r="C40" s="190"/>
      <c r="D40" s="124">
        <v>20.91</v>
      </c>
      <c r="E40" s="124">
        <v>34.96</v>
      </c>
      <c r="F40" s="124">
        <v>1.43</v>
      </c>
      <c r="G40" s="124">
        <v>3.48</v>
      </c>
      <c r="H40" s="124">
        <v>11.2</v>
      </c>
      <c r="I40" s="124">
        <v>43.51</v>
      </c>
      <c r="J40" s="31">
        <v>0.75</v>
      </c>
      <c r="K40" s="124">
        <v>0</v>
      </c>
      <c r="L40" s="124">
        <v>2.28</v>
      </c>
      <c r="M40" s="124">
        <v>0</v>
      </c>
      <c r="N40" s="124">
        <v>8.07</v>
      </c>
      <c r="O40" s="124">
        <v>27.64</v>
      </c>
      <c r="P40" s="31">
        <v>18.93</v>
      </c>
      <c r="Q40" s="124">
        <v>73.35</v>
      </c>
      <c r="R40" s="124">
        <v>21.92</v>
      </c>
      <c r="S40" s="124">
        <v>6.97</v>
      </c>
      <c r="T40" s="31">
        <v>12.68</v>
      </c>
      <c r="U40" s="124">
        <v>0.73</v>
      </c>
    </row>
    <row r="41" spans="1:21" ht="15.75">
      <c r="A41" s="3">
        <v>10.3</v>
      </c>
      <c r="B41" s="189" t="s">
        <v>26</v>
      </c>
      <c r="C41" s="190"/>
      <c r="D41" s="124">
        <f>D42-D39-D40</f>
        <v>564.5200000000001</v>
      </c>
      <c r="E41" s="124">
        <f>E42-E39-E40</f>
        <v>201.09000000000006</v>
      </c>
      <c r="F41" s="124">
        <f>F42-F39-F40</f>
        <v>504.74</v>
      </c>
      <c r="G41" s="124">
        <f>G42-G39-G40</f>
        <v>203.25999999999996</v>
      </c>
      <c r="H41" s="124">
        <v>706.42</v>
      </c>
      <c r="I41" s="124">
        <v>324.36</v>
      </c>
      <c r="J41" s="31">
        <v>22.04</v>
      </c>
      <c r="K41" s="124">
        <f>K42-K39-K40</f>
        <v>437.51000000000005</v>
      </c>
      <c r="L41" s="124">
        <v>659.65</v>
      </c>
      <c r="M41" s="124">
        <f>M42-M39-M40</f>
        <v>527.37</v>
      </c>
      <c r="N41" s="124">
        <f>N42-N39-N40</f>
        <v>267.32000000000005</v>
      </c>
      <c r="O41" s="124">
        <v>800.47</v>
      </c>
      <c r="P41" s="31">
        <v>571.59</v>
      </c>
      <c r="Q41" s="124">
        <v>213.11</v>
      </c>
      <c r="R41" s="124">
        <v>529.08</v>
      </c>
      <c r="S41" s="124">
        <v>347.9</v>
      </c>
      <c r="T41" s="31">
        <v>254.25</v>
      </c>
      <c r="U41" s="124">
        <v>638.71</v>
      </c>
    </row>
    <row r="42" spans="1:21" ht="15.75">
      <c r="A42" s="4">
        <v>10.4</v>
      </c>
      <c r="B42" s="199" t="s">
        <v>29</v>
      </c>
      <c r="C42" s="200"/>
      <c r="D42" s="129">
        <f>D26</f>
        <v>818.24</v>
      </c>
      <c r="E42" s="129">
        <f>E26</f>
        <v>714.83</v>
      </c>
      <c r="F42" s="129">
        <f>F26</f>
        <v>796.51</v>
      </c>
      <c r="G42" s="129">
        <f>G26</f>
        <v>485.9</v>
      </c>
      <c r="H42" s="147">
        <f>H39+H40+H41</f>
        <v>999.8699999999999</v>
      </c>
      <c r="I42" s="147">
        <f>I39+I40+I41</f>
        <v>568.89</v>
      </c>
      <c r="J42" s="38">
        <f>J39+J40+J41</f>
        <v>416</v>
      </c>
      <c r="K42" s="129">
        <f>K26</f>
        <v>755.97</v>
      </c>
      <c r="L42" s="147">
        <f>L39+L40+L41</f>
        <v>1070.01</v>
      </c>
      <c r="M42" s="129">
        <f>M26</f>
        <v>614.79</v>
      </c>
      <c r="N42" s="129">
        <f>N26</f>
        <v>574.19</v>
      </c>
      <c r="O42" s="147">
        <f aca="true" t="shared" si="0" ref="O42:U42">O39+O40+O41</f>
        <v>1220.51</v>
      </c>
      <c r="P42" s="38">
        <f t="shared" si="0"/>
        <v>1059.53</v>
      </c>
      <c r="Q42" s="147">
        <f t="shared" si="0"/>
        <v>417.19</v>
      </c>
      <c r="R42" s="147">
        <f t="shared" si="0"/>
        <v>788.6800000000001</v>
      </c>
      <c r="S42" s="147">
        <f t="shared" si="0"/>
        <v>757.1</v>
      </c>
      <c r="T42" s="38">
        <f t="shared" si="0"/>
        <v>570.35</v>
      </c>
      <c r="U42" s="147">
        <f t="shared" si="0"/>
        <v>1227.99</v>
      </c>
    </row>
    <row r="43" spans="1:21" ht="32.25" customHeight="1">
      <c r="A43" s="13" t="s">
        <v>30</v>
      </c>
      <c r="B43" s="202" t="s">
        <v>141</v>
      </c>
      <c r="C43" s="203"/>
      <c r="D43" s="132"/>
      <c r="E43" s="132"/>
      <c r="F43" s="132"/>
      <c r="G43" s="132"/>
      <c r="H43" s="132"/>
      <c r="I43" s="132"/>
      <c r="J43" s="142"/>
      <c r="K43" s="132"/>
      <c r="L43" s="132"/>
      <c r="M43" s="132"/>
      <c r="N43" s="132"/>
      <c r="O43" s="132"/>
      <c r="P43" s="142"/>
      <c r="Q43" s="132"/>
      <c r="R43" s="142"/>
      <c r="S43" s="132"/>
      <c r="T43" s="142"/>
      <c r="U43" s="132"/>
    </row>
    <row r="44" spans="1:21" ht="15.75">
      <c r="A44" s="7">
        <v>11</v>
      </c>
      <c r="B44" s="201" t="s">
        <v>31</v>
      </c>
      <c r="C44" s="201"/>
      <c r="D44" s="133">
        <f aca="true" t="shared" si="1" ref="D44:K44">D48+D51+D54+D55+D58+D59+D60+D61+D62</f>
        <v>28284.940000000002</v>
      </c>
      <c r="E44" s="133">
        <f t="shared" si="1"/>
        <v>13825.730000000001</v>
      </c>
      <c r="F44" s="133">
        <f t="shared" si="1"/>
        <v>12350.08</v>
      </c>
      <c r="G44" s="133">
        <f t="shared" si="1"/>
        <v>12188.91</v>
      </c>
      <c r="H44" s="133">
        <f t="shared" si="1"/>
        <v>19697.69</v>
      </c>
      <c r="I44" s="133">
        <f t="shared" si="1"/>
        <v>23545.32</v>
      </c>
      <c r="J44" s="143">
        <f t="shared" si="1"/>
        <v>9531.08</v>
      </c>
      <c r="K44" s="133">
        <f t="shared" si="1"/>
        <v>11693.58</v>
      </c>
      <c r="L44" s="133">
        <f aca="true" t="shared" si="2" ref="L44:U44">L48+L51+L54+L55+L58+L59+L60+L61+L62</f>
        <v>23939.55</v>
      </c>
      <c r="M44" s="133">
        <f t="shared" si="2"/>
        <v>26372.940000000002</v>
      </c>
      <c r="N44" s="133">
        <f t="shared" si="2"/>
        <v>11836.310000000003</v>
      </c>
      <c r="O44" s="133">
        <f t="shared" si="2"/>
        <v>27669.860000000008</v>
      </c>
      <c r="P44" s="143">
        <f t="shared" si="2"/>
        <v>16842.25</v>
      </c>
      <c r="Q44" s="133">
        <f t="shared" si="2"/>
        <v>20970.94</v>
      </c>
      <c r="R44" s="133">
        <f t="shared" si="2"/>
        <v>27744.489999999998</v>
      </c>
      <c r="S44" s="133">
        <f t="shared" si="2"/>
        <v>16460.18</v>
      </c>
      <c r="T44" s="143">
        <f t="shared" si="2"/>
        <v>15211.77</v>
      </c>
      <c r="U44" s="133">
        <f t="shared" si="2"/>
        <v>23139.579999999998</v>
      </c>
    </row>
    <row r="45" spans="1:21" ht="15.75">
      <c r="A45" s="5" t="s">
        <v>58</v>
      </c>
      <c r="B45" s="24" t="s">
        <v>32</v>
      </c>
      <c r="C45" s="25" t="s">
        <v>28</v>
      </c>
      <c r="D45" s="123">
        <v>4313.79</v>
      </c>
      <c r="E45" s="123">
        <v>5837.55</v>
      </c>
      <c r="F45" s="123">
        <v>2631.68</v>
      </c>
      <c r="G45" s="123">
        <v>2780.33</v>
      </c>
      <c r="H45" s="123">
        <v>2603.3</v>
      </c>
      <c r="I45" s="123">
        <v>3957.91</v>
      </c>
      <c r="J45" s="30">
        <v>5260.17</v>
      </c>
      <c r="K45" s="123">
        <v>2745.02</v>
      </c>
      <c r="L45" s="123">
        <v>5015.72</v>
      </c>
      <c r="M45" s="123">
        <v>2321.66</v>
      </c>
      <c r="N45" s="123">
        <v>2870.68</v>
      </c>
      <c r="O45" s="123">
        <v>4221.42</v>
      </c>
      <c r="P45" s="30">
        <v>4307.01</v>
      </c>
      <c r="Q45" s="123">
        <v>2644.62</v>
      </c>
      <c r="R45" s="123">
        <v>4088.7</v>
      </c>
      <c r="S45" s="123">
        <v>4141.83</v>
      </c>
      <c r="T45" s="30">
        <v>3596.83</v>
      </c>
      <c r="U45" s="123">
        <v>6892.83</v>
      </c>
    </row>
    <row r="46" spans="1:21" ht="15.75">
      <c r="A46" s="3" t="s">
        <v>59</v>
      </c>
      <c r="B46" s="189" t="s">
        <v>27</v>
      </c>
      <c r="C46" s="190"/>
      <c r="D46" s="124">
        <v>385.87</v>
      </c>
      <c r="E46" s="124">
        <v>390.16</v>
      </c>
      <c r="F46" s="124">
        <v>11.08</v>
      </c>
      <c r="G46" s="124">
        <v>37.84</v>
      </c>
      <c r="H46" s="124">
        <v>110.17</v>
      </c>
      <c r="I46" s="124">
        <v>866.2</v>
      </c>
      <c r="J46" s="31">
        <v>13.48</v>
      </c>
      <c r="K46" s="124">
        <v>0</v>
      </c>
      <c r="L46" s="124">
        <v>34.23</v>
      </c>
      <c r="M46" s="124">
        <v>0</v>
      </c>
      <c r="N46" s="124">
        <v>83.55</v>
      </c>
      <c r="O46" s="124">
        <v>272.22</v>
      </c>
      <c r="P46" s="31">
        <v>159.16</v>
      </c>
      <c r="Q46" s="124">
        <v>1469.76</v>
      </c>
      <c r="R46" s="124">
        <v>423.06</v>
      </c>
      <c r="S46" s="124">
        <v>76.7</v>
      </c>
      <c r="T46" s="31">
        <v>188.65</v>
      </c>
      <c r="U46" s="124">
        <v>8.26</v>
      </c>
    </row>
    <row r="47" spans="1:21" ht="15.75">
      <c r="A47" s="3" t="s">
        <v>60</v>
      </c>
      <c r="B47" s="189" t="s">
        <v>26</v>
      </c>
      <c r="C47" s="190"/>
      <c r="D47" s="124">
        <v>11100.67</v>
      </c>
      <c r="E47" s="124">
        <v>2425.1</v>
      </c>
      <c r="F47" s="124">
        <v>4780.09</v>
      </c>
      <c r="G47" s="124">
        <v>2211.51</v>
      </c>
      <c r="H47" s="124">
        <v>6651.61</v>
      </c>
      <c r="I47" s="124">
        <v>5879.15</v>
      </c>
      <c r="J47" s="31">
        <v>359.33</v>
      </c>
      <c r="K47" s="124">
        <v>3552.22</v>
      </c>
      <c r="L47" s="124">
        <v>7653.98</v>
      </c>
      <c r="M47" s="124">
        <v>13524.02</v>
      </c>
      <c r="N47" s="124">
        <v>2608.21</v>
      </c>
      <c r="O47" s="124">
        <v>7770.54</v>
      </c>
      <c r="P47" s="31">
        <v>5560.27</v>
      </c>
      <c r="Q47" s="124">
        <v>4255.53</v>
      </c>
      <c r="R47" s="124">
        <v>8081.46</v>
      </c>
      <c r="S47" s="124">
        <v>3388.52</v>
      </c>
      <c r="T47" s="31">
        <v>3336.63</v>
      </c>
      <c r="U47" s="124">
        <v>7133.55</v>
      </c>
    </row>
    <row r="48" spans="1:21" s="27" customFormat="1" ht="15.75">
      <c r="A48" s="4" t="s">
        <v>61</v>
      </c>
      <c r="B48" s="191" t="s">
        <v>29</v>
      </c>
      <c r="C48" s="192"/>
      <c r="D48" s="126">
        <f aca="true" t="shared" si="3" ref="D48:K48">SUM(D45:D47)</f>
        <v>15800.33</v>
      </c>
      <c r="E48" s="136">
        <f t="shared" si="3"/>
        <v>8652.81</v>
      </c>
      <c r="F48" s="126">
        <f t="shared" si="3"/>
        <v>7422.85</v>
      </c>
      <c r="G48" s="126">
        <f t="shared" si="3"/>
        <v>5029.68</v>
      </c>
      <c r="H48" s="148">
        <f t="shared" si="3"/>
        <v>9365.08</v>
      </c>
      <c r="I48" s="148">
        <f t="shared" si="3"/>
        <v>10703.259999999998</v>
      </c>
      <c r="J48" s="40">
        <f t="shared" si="3"/>
        <v>5632.98</v>
      </c>
      <c r="K48" s="126">
        <f t="shared" si="3"/>
        <v>6297.24</v>
      </c>
      <c r="L48" s="148">
        <f aca="true" t="shared" si="4" ref="L48:U48">SUM(L45:L47)</f>
        <v>12703.93</v>
      </c>
      <c r="M48" s="137">
        <f t="shared" si="4"/>
        <v>15845.68</v>
      </c>
      <c r="N48" s="126">
        <f t="shared" si="4"/>
        <v>5562.4400000000005</v>
      </c>
      <c r="O48" s="148">
        <f t="shared" si="4"/>
        <v>12264.18</v>
      </c>
      <c r="P48" s="40">
        <f t="shared" si="4"/>
        <v>10026.44</v>
      </c>
      <c r="Q48" s="148">
        <f t="shared" si="4"/>
        <v>8369.91</v>
      </c>
      <c r="R48" s="148">
        <f t="shared" si="4"/>
        <v>12593.220000000001</v>
      </c>
      <c r="S48" s="148">
        <f t="shared" si="4"/>
        <v>7607.049999999999</v>
      </c>
      <c r="T48" s="40">
        <f t="shared" si="4"/>
        <v>7122.110000000001</v>
      </c>
      <c r="U48" s="148">
        <f t="shared" si="4"/>
        <v>14034.64</v>
      </c>
    </row>
    <row r="49" spans="1:21" ht="15.75">
      <c r="A49" s="5" t="s">
        <v>62</v>
      </c>
      <c r="B49" s="24" t="s">
        <v>33</v>
      </c>
      <c r="C49" s="25" t="s">
        <v>34</v>
      </c>
      <c r="D49" s="123">
        <v>202.6</v>
      </c>
      <c r="E49" s="123">
        <v>22.11</v>
      </c>
      <c r="F49" s="123">
        <v>115.24</v>
      </c>
      <c r="G49" s="123">
        <v>513.66</v>
      </c>
      <c r="H49" s="123">
        <v>40.88</v>
      </c>
      <c r="I49" s="123">
        <v>2.16</v>
      </c>
      <c r="J49" s="30">
        <v>343.76</v>
      </c>
      <c r="K49" s="123">
        <v>75.65</v>
      </c>
      <c r="L49" s="123">
        <v>812.24</v>
      </c>
      <c r="M49" s="123">
        <v>52.8</v>
      </c>
      <c r="N49" s="123">
        <v>506.18</v>
      </c>
      <c r="O49" s="123">
        <v>2116.12</v>
      </c>
      <c r="P49" s="30">
        <v>264.85</v>
      </c>
      <c r="Q49" s="123">
        <v>0.27</v>
      </c>
      <c r="R49" s="123">
        <v>263.43</v>
      </c>
      <c r="S49" s="123">
        <v>4.64</v>
      </c>
      <c r="T49" s="30">
        <v>422.65</v>
      </c>
      <c r="U49" s="123">
        <v>354.96</v>
      </c>
    </row>
    <row r="50" spans="1:21" ht="15.75">
      <c r="A50" s="3" t="s">
        <v>63</v>
      </c>
      <c r="B50" s="189" t="s">
        <v>35</v>
      </c>
      <c r="C50" s="190"/>
      <c r="D50" s="124">
        <v>361.26</v>
      </c>
      <c r="E50" s="124">
        <v>3021.15</v>
      </c>
      <c r="F50" s="124">
        <v>646.14</v>
      </c>
      <c r="G50" s="124">
        <v>690.66</v>
      </c>
      <c r="H50" s="124">
        <v>306.2</v>
      </c>
      <c r="I50" s="124">
        <v>25.31</v>
      </c>
      <c r="J50" s="31">
        <v>178.07</v>
      </c>
      <c r="K50" s="124">
        <v>2513.19</v>
      </c>
      <c r="L50" s="124">
        <v>1523.41</v>
      </c>
      <c r="M50" s="124">
        <v>0.49</v>
      </c>
      <c r="N50" s="124">
        <v>1240.42</v>
      </c>
      <c r="O50" s="124">
        <v>3464.82</v>
      </c>
      <c r="P50" s="31">
        <v>2211.53</v>
      </c>
      <c r="Q50" s="124">
        <v>161.92</v>
      </c>
      <c r="R50" s="124">
        <v>117.09</v>
      </c>
      <c r="S50" s="124">
        <v>731.18</v>
      </c>
      <c r="T50" s="31">
        <v>1315.19</v>
      </c>
      <c r="U50" s="124">
        <v>1281.19</v>
      </c>
    </row>
    <row r="51" spans="1:21" s="27" customFormat="1" ht="15.75">
      <c r="A51" s="4" t="s">
        <v>64</v>
      </c>
      <c r="B51" s="191" t="s">
        <v>29</v>
      </c>
      <c r="C51" s="192"/>
      <c r="D51" s="126">
        <f aca="true" t="shared" si="5" ref="D51:K51">SUM(D49:D50)</f>
        <v>563.86</v>
      </c>
      <c r="E51" s="136">
        <f t="shared" si="5"/>
        <v>3043.26</v>
      </c>
      <c r="F51" s="126">
        <f t="shared" si="5"/>
        <v>761.38</v>
      </c>
      <c r="G51" s="126">
        <f t="shared" si="5"/>
        <v>1204.32</v>
      </c>
      <c r="H51" s="148">
        <f t="shared" si="5"/>
        <v>347.08</v>
      </c>
      <c r="I51" s="148">
        <f t="shared" si="5"/>
        <v>27.47</v>
      </c>
      <c r="J51" s="40">
        <f t="shared" si="5"/>
        <v>521.8299999999999</v>
      </c>
      <c r="K51" s="126">
        <f t="shared" si="5"/>
        <v>2588.84</v>
      </c>
      <c r="L51" s="148">
        <f aca="true" t="shared" si="6" ref="L51:U51">SUM(L49:L50)</f>
        <v>2335.65</v>
      </c>
      <c r="M51" s="137">
        <f t="shared" si="6"/>
        <v>53.29</v>
      </c>
      <c r="N51" s="126">
        <f t="shared" si="6"/>
        <v>1746.6000000000001</v>
      </c>
      <c r="O51" s="148">
        <f t="shared" si="6"/>
        <v>5580.9400000000005</v>
      </c>
      <c r="P51" s="40">
        <f t="shared" si="6"/>
        <v>2476.38</v>
      </c>
      <c r="Q51" s="148">
        <f t="shared" si="6"/>
        <v>162.19</v>
      </c>
      <c r="R51" s="148">
        <f t="shared" si="6"/>
        <v>380.52</v>
      </c>
      <c r="S51" s="148">
        <f t="shared" si="6"/>
        <v>735.8199999999999</v>
      </c>
      <c r="T51" s="40">
        <f t="shared" si="6"/>
        <v>1737.8400000000001</v>
      </c>
      <c r="U51" s="148">
        <f t="shared" si="6"/>
        <v>1636.15</v>
      </c>
    </row>
    <row r="52" spans="1:21" ht="15.75">
      <c r="A52" s="5" t="s">
        <v>65</v>
      </c>
      <c r="B52" s="24" t="s">
        <v>36</v>
      </c>
      <c r="C52" s="25" t="s">
        <v>34</v>
      </c>
      <c r="D52" s="123">
        <v>4456.08</v>
      </c>
      <c r="E52" s="123">
        <v>649.07</v>
      </c>
      <c r="F52" s="123">
        <v>1330.82</v>
      </c>
      <c r="G52" s="123">
        <v>2454.92</v>
      </c>
      <c r="H52" s="123">
        <v>2365.63</v>
      </c>
      <c r="I52" s="123">
        <v>2494.16</v>
      </c>
      <c r="J52" s="30">
        <v>1210.84</v>
      </c>
      <c r="K52" s="123">
        <v>965.28</v>
      </c>
      <c r="L52" s="123">
        <v>2857.42</v>
      </c>
      <c r="M52" s="123">
        <v>5366.3</v>
      </c>
      <c r="N52" s="123">
        <v>1001.65</v>
      </c>
      <c r="O52" s="123">
        <v>3239.19</v>
      </c>
      <c r="P52" s="30">
        <v>724.3</v>
      </c>
      <c r="Q52" s="123">
        <v>2428.39</v>
      </c>
      <c r="R52" s="123">
        <v>4891.01</v>
      </c>
      <c r="S52" s="123">
        <v>2163.58</v>
      </c>
      <c r="T52" s="30">
        <v>1377.69</v>
      </c>
      <c r="U52" s="123">
        <v>1294.51</v>
      </c>
    </row>
    <row r="53" spans="1:21" ht="15.75">
      <c r="A53" s="3" t="s">
        <v>66</v>
      </c>
      <c r="B53" s="189" t="s">
        <v>35</v>
      </c>
      <c r="C53" s="190"/>
      <c r="D53" s="124">
        <v>58.61</v>
      </c>
      <c r="E53" s="124">
        <v>90.54</v>
      </c>
      <c r="F53" s="124">
        <v>3.32</v>
      </c>
      <c r="G53" s="124">
        <v>16.27</v>
      </c>
      <c r="H53" s="124">
        <v>114.33</v>
      </c>
      <c r="I53" s="124">
        <v>1344.88</v>
      </c>
      <c r="J53" s="31">
        <v>16.08</v>
      </c>
      <c r="K53" s="124">
        <v>0.36</v>
      </c>
      <c r="L53" s="124">
        <v>173.1</v>
      </c>
      <c r="M53" s="124">
        <v>4.65</v>
      </c>
      <c r="N53" s="124">
        <v>57.62</v>
      </c>
      <c r="O53" s="124">
        <v>6.62</v>
      </c>
      <c r="P53" s="31">
        <v>32.46</v>
      </c>
      <c r="Q53" s="124">
        <v>2081.98</v>
      </c>
      <c r="R53" s="124">
        <v>115.11</v>
      </c>
      <c r="S53" s="124">
        <v>335.6</v>
      </c>
      <c r="T53" s="31">
        <v>693.4</v>
      </c>
      <c r="U53" s="124">
        <v>17.78</v>
      </c>
    </row>
    <row r="54" spans="1:21" s="27" customFormat="1" ht="15.75">
      <c r="A54" s="4" t="s">
        <v>67</v>
      </c>
      <c r="B54" s="191" t="s">
        <v>29</v>
      </c>
      <c r="C54" s="192"/>
      <c r="D54" s="126">
        <f aca="true" t="shared" si="7" ref="D54:K54">SUM(D52:D53)</f>
        <v>4514.69</v>
      </c>
      <c r="E54" s="136">
        <f t="shared" si="7"/>
        <v>739.61</v>
      </c>
      <c r="F54" s="126">
        <f t="shared" si="7"/>
        <v>1334.1399999999999</v>
      </c>
      <c r="G54" s="126">
        <f t="shared" si="7"/>
        <v>2471.19</v>
      </c>
      <c r="H54" s="148">
        <f t="shared" si="7"/>
        <v>2479.96</v>
      </c>
      <c r="I54" s="148">
        <f t="shared" si="7"/>
        <v>3839.04</v>
      </c>
      <c r="J54" s="40">
        <f t="shared" si="7"/>
        <v>1226.9199999999998</v>
      </c>
      <c r="K54" s="126">
        <f t="shared" si="7"/>
        <v>965.64</v>
      </c>
      <c r="L54" s="148">
        <f aca="true" t="shared" si="8" ref="L54:U54">SUM(L52:L53)</f>
        <v>3030.52</v>
      </c>
      <c r="M54" s="137">
        <f t="shared" si="8"/>
        <v>5370.95</v>
      </c>
      <c r="N54" s="126">
        <f t="shared" si="8"/>
        <v>1059.27</v>
      </c>
      <c r="O54" s="148">
        <f t="shared" si="8"/>
        <v>3245.81</v>
      </c>
      <c r="P54" s="40">
        <f t="shared" si="8"/>
        <v>756.76</v>
      </c>
      <c r="Q54" s="148">
        <f t="shared" si="8"/>
        <v>4510.37</v>
      </c>
      <c r="R54" s="148">
        <f t="shared" si="8"/>
        <v>5006.12</v>
      </c>
      <c r="S54" s="148">
        <f t="shared" si="8"/>
        <v>2499.18</v>
      </c>
      <c r="T54" s="40">
        <f t="shared" si="8"/>
        <v>2071.09</v>
      </c>
      <c r="U54" s="148">
        <f t="shared" si="8"/>
        <v>1312.29</v>
      </c>
    </row>
    <row r="55" spans="1:21" ht="15.75">
      <c r="A55" s="7">
        <v>11.4</v>
      </c>
      <c r="B55" s="188" t="s">
        <v>37</v>
      </c>
      <c r="C55" s="188"/>
      <c r="D55" s="127">
        <v>1128.92</v>
      </c>
      <c r="E55" s="127">
        <v>672.59</v>
      </c>
      <c r="F55" s="127">
        <v>1192.33</v>
      </c>
      <c r="G55" s="127">
        <v>1036.91</v>
      </c>
      <c r="H55" s="127">
        <v>2147.42</v>
      </c>
      <c r="I55" s="127">
        <v>906.57</v>
      </c>
      <c r="J55" s="33">
        <v>1149.06</v>
      </c>
      <c r="K55" s="127">
        <v>898.28</v>
      </c>
      <c r="L55" s="127">
        <v>925.47</v>
      </c>
      <c r="M55" s="127">
        <v>1138.58</v>
      </c>
      <c r="N55" s="127">
        <v>1160.33</v>
      </c>
      <c r="O55" s="127">
        <v>1752.32</v>
      </c>
      <c r="P55" s="33">
        <v>764.56</v>
      </c>
      <c r="Q55" s="127">
        <v>901.84</v>
      </c>
      <c r="R55" s="127">
        <v>3109.36</v>
      </c>
      <c r="S55" s="127">
        <v>1603.8</v>
      </c>
      <c r="T55" s="33">
        <v>791.94</v>
      </c>
      <c r="U55" s="127">
        <v>889.44</v>
      </c>
    </row>
    <row r="56" spans="1:21" ht="15.75">
      <c r="A56" s="5" t="s">
        <v>68</v>
      </c>
      <c r="B56" s="24" t="s">
        <v>38</v>
      </c>
      <c r="C56" s="25" t="s">
        <v>39</v>
      </c>
      <c r="D56" s="123">
        <v>2920.08</v>
      </c>
      <c r="E56" s="123">
        <v>184.67</v>
      </c>
      <c r="F56" s="123">
        <v>1202.74</v>
      </c>
      <c r="G56" s="123">
        <v>1091.11</v>
      </c>
      <c r="H56" s="123">
        <v>2786.17</v>
      </c>
      <c r="I56" s="123">
        <v>2697.62</v>
      </c>
      <c r="J56" s="30">
        <v>361.75</v>
      </c>
      <c r="K56" s="123">
        <v>594.09</v>
      </c>
      <c r="L56" s="123">
        <v>3224.26</v>
      </c>
      <c r="M56" s="123">
        <v>1845.2</v>
      </c>
      <c r="N56" s="123">
        <v>1000.1</v>
      </c>
      <c r="O56" s="123">
        <v>1786.61</v>
      </c>
      <c r="P56" s="30">
        <v>1440.4</v>
      </c>
      <c r="Q56" s="123">
        <v>2721.65</v>
      </c>
      <c r="R56" s="123">
        <v>3279.2</v>
      </c>
      <c r="S56" s="123">
        <v>2144.8</v>
      </c>
      <c r="T56" s="30">
        <v>1463.38</v>
      </c>
      <c r="U56" s="123">
        <v>2192.9</v>
      </c>
    </row>
    <row r="57" spans="1:21" ht="15.75">
      <c r="A57" s="3" t="s">
        <v>69</v>
      </c>
      <c r="B57" s="195" t="s">
        <v>40</v>
      </c>
      <c r="C57" s="196"/>
      <c r="D57" s="124">
        <v>491.26</v>
      </c>
      <c r="E57" s="124">
        <v>198.91</v>
      </c>
      <c r="F57" s="124">
        <v>88.43</v>
      </c>
      <c r="G57" s="124">
        <v>416.18</v>
      </c>
      <c r="H57" s="124">
        <v>430.36</v>
      </c>
      <c r="I57" s="124">
        <v>0.7</v>
      </c>
      <c r="J57" s="31">
        <v>289.84</v>
      </c>
      <c r="K57" s="124">
        <v>78.32</v>
      </c>
      <c r="L57" s="124">
        <v>419.86</v>
      </c>
      <c r="M57" s="124">
        <v>691.3</v>
      </c>
      <c r="N57" s="124">
        <v>568.68</v>
      </c>
      <c r="O57" s="124">
        <v>1947.45</v>
      </c>
      <c r="P57" s="31">
        <v>757.02</v>
      </c>
      <c r="Q57" s="124">
        <v>342.03</v>
      </c>
      <c r="R57" s="124">
        <v>961.54</v>
      </c>
      <c r="S57" s="124">
        <v>96.8</v>
      </c>
      <c r="T57" s="31">
        <v>387.68</v>
      </c>
      <c r="U57" s="124">
        <v>605.41</v>
      </c>
    </row>
    <row r="58" spans="1:21" s="27" customFormat="1" ht="15.75">
      <c r="A58" s="4" t="s">
        <v>70</v>
      </c>
      <c r="B58" s="197" t="s">
        <v>29</v>
      </c>
      <c r="C58" s="198"/>
      <c r="D58" s="126">
        <f aca="true" t="shared" si="9" ref="D58:K58">SUM(D56:D57)</f>
        <v>3411.34</v>
      </c>
      <c r="E58" s="136">
        <f t="shared" si="9"/>
        <v>383.58</v>
      </c>
      <c r="F58" s="126">
        <f t="shared" si="9"/>
        <v>1291.17</v>
      </c>
      <c r="G58" s="126">
        <f t="shared" si="9"/>
        <v>1507.29</v>
      </c>
      <c r="H58" s="148">
        <f t="shared" si="9"/>
        <v>3216.53</v>
      </c>
      <c r="I58" s="148">
        <f t="shared" si="9"/>
        <v>2698.3199999999997</v>
      </c>
      <c r="J58" s="40">
        <f t="shared" si="9"/>
        <v>651.5899999999999</v>
      </c>
      <c r="K58" s="126">
        <f t="shared" si="9"/>
        <v>672.4100000000001</v>
      </c>
      <c r="L58" s="148">
        <f aca="true" t="shared" si="10" ref="L58:U58">SUM(L56:L57)</f>
        <v>3644.1200000000003</v>
      </c>
      <c r="M58" s="137">
        <f t="shared" si="10"/>
        <v>2536.5</v>
      </c>
      <c r="N58" s="126">
        <f t="shared" si="10"/>
        <v>1568.78</v>
      </c>
      <c r="O58" s="148">
        <f t="shared" si="10"/>
        <v>3734.06</v>
      </c>
      <c r="P58" s="40">
        <f t="shared" si="10"/>
        <v>2197.42</v>
      </c>
      <c r="Q58" s="148">
        <f t="shared" si="10"/>
        <v>3063.6800000000003</v>
      </c>
      <c r="R58" s="148">
        <f t="shared" si="10"/>
        <v>4240.74</v>
      </c>
      <c r="S58" s="148">
        <f t="shared" si="10"/>
        <v>2241.6000000000004</v>
      </c>
      <c r="T58" s="40">
        <f t="shared" si="10"/>
        <v>1851.0600000000002</v>
      </c>
      <c r="U58" s="148">
        <f t="shared" si="10"/>
        <v>2798.31</v>
      </c>
    </row>
    <row r="59" spans="1:21" ht="15.75">
      <c r="A59" s="7">
        <v>11.6</v>
      </c>
      <c r="B59" s="188" t="s">
        <v>41</v>
      </c>
      <c r="C59" s="188"/>
      <c r="D59" s="127">
        <v>1546.23</v>
      </c>
      <c r="E59" s="127">
        <v>3.78</v>
      </c>
      <c r="F59" s="127">
        <v>45.46</v>
      </c>
      <c r="G59" s="127">
        <v>255.07</v>
      </c>
      <c r="H59" s="127">
        <v>300.24</v>
      </c>
      <c r="I59" s="127">
        <v>1612.74</v>
      </c>
      <c r="J59" s="33">
        <v>146.04</v>
      </c>
      <c r="K59" s="127">
        <v>0</v>
      </c>
      <c r="L59" s="127">
        <v>170.69</v>
      </c>
      <c r="M59" s="127">
        <v>671.41</v>
      </c>
      <c r="N59" s="127">
        <v>272.28</v>
      </c>
      <c r="O59" s="127">
        <v>55.95</v>
      </c>
      <c r="P59" s="33">
        <v>124.26</v>
      </c>
      <c r="Q59" s="127">
        <v>1977.14</v>
      </c>
      <c r="R59" s="127">
        <v>717.95</v>
      </c>
      <c r="S59" s="127">
        <v>244.04</v>
      </c>
      <c r="T59" s="33">
        <v>367</v>
      </c>
      <c r="U59" s="127">
        <v>323.98</v>
      </c>
    </row>
    <row r="60" spans="1:21" ht="15.75">
      <c r="A60" s="7">
        <v>11.7</v>
      </c>
      <c r="B60" s="188" t="s">
        <v>42</v>
      </c>
      <c r="C60" s="188"/>
      <c r="D60" s="127">
        <v>545.94</v>
      </c>
      <c r="E60" s="127">
        <v>88.03</v>
      </c>
      <c r="F60" s="127">
        <v>8.25</v>
      </c>
      <c r="G60" s="127">
        <v>396.49</v>
      </c>
      <c r="H60" s="127">
        <v>1323.37</v>
      </c>
      <c r="I60" s="127">
        <v>3164.36</v>
      </c>
      <c r="J60" s="33">
        <v>73.24</v>
      </c>
      <c r="K60" s="127">
        <v>0</v>
      </c>
      <c r="L60" s="127">
        <v>552.57</v>
      </c>
      <c r="M60" s="127">
        <v>27.7</v>
      </c>
      <c r="N60" s="127">
        <v>187.62</v>
      </c>
      <c r="O60" s="127">
        <v>326.04</v>
      </c>
      <c r="P60" s="33">
        <v>116.57</v>
      </c>
      <c r="Q60" s="127">
        <v>1406.3</v>
      </c>
      <c r="R60" s="127">
        <v>964.26</v>
      </c>
      <c r="S60" s="127">
        <v>1153.87</v>
      </c>
      <c r="T60" s="33">
        <v>918.76</v>
      </c>
      <c r="U60" s="127">
        <v>1617.01</v>
      </c>
    </row>
    <row r="61" spans="1:21" ht="15.75">
      <c r="A61" s="7">
        <v>11.8</v>
      </c>
      <c r="B61" s="188" t="s">
        <v>53</v>
      </c>
      <c r="C61" s="188"/>
      <c r="D61" s="127">
        <v>47.23</v>
      </c>
      <c r="E61" s="127">
        <v>0</v>
      </c>
      <c r="F61" s="127">
        <v>0</v>
      </c>
      <c r="G61" s="127">
        <v>2.85</v>
      </c>
      <c r="H61" s="127">
        <v>0</v>
      </c>
      <c r="I61" s="127">
        <v>0</v>
      </c>
      <c r="J61" s="33">
        <v>0</v>
      </c>
      <c r="K61" s="127">
        <v>0</v>
      </c>
      <c r="L61" s="127">
        <v>3.15</v>
      </c>
      <c r="M61" s="127">
        <v>0</v>
      </c>
      <c r="N61" s="127">
        <v>7.3</v>
      </c>
      <c r="O61" s="127">
        <v>0</v>
      </c>
      <c r="P61" s="33">
        <v>0</v>
      </c>
      <c r="Q61" s="127">
        <v>24.17</v>
      </c>
      <c r="R61" s="127">
        <v>15.48</v>
      </c>
      <c r="S61" s="127">
        <v>1.54</v>
      </c>
      <c r="T61" s="33">
        <v>0</v>
      </c>
      <c r="U61" s="127">
        <v>35.43</v>
      </c>
    </row>
    <row r="62" spans="1:21" ht="15.75">
      <c r="A62" s="7">
        <v>11.9</v>
      </c>
      <c r="B62" s="188" t="s">
        <v>43</v>
      </c>
      <c r="C62" s="188"/>
      <c r="D62" s="127">
        <v>726.4</v>
      </c>
      <c r="E62" s="127">
        <v>242.07</v>
      </c>
      <c r="F62" s="127">
        <v>294.5</v>
      </c>
      <c r="G62" s="127">
        <v>285.11</v>
      </c>
      <c r="H62" s="127">
        <v>518.01</v>
      </c>
      <c r="I62" s="127">
        <v>593.56</v>
      </c>
      <c r="J62" s="33">
        <v>129.42</v>
      </c>
      <c r="K62" s="127">
        <v>271.17</v>
      </c>
      <c r="L62" s="127">
        <v>573.45</v>
      </c>
      <c r="M62" s="127">
        <v>728.83</v>
      </c>
      <c r="N62" s="127">
        <v>271.69</v>
      </c>
      <c r="O62" s="127">
        <v>710.56</v>
      </c>
      <c r="P62" s="33">
        <v>379.86</v>
      </c>
      <c r="Q62" s="127">
        <v>555.34</v>
      </c>
      <c r="R62" s="127">
        <v>716.84</v>
      </c>
      <c r="S62" s="127">
        <v>373.28</v>
      </c>
      <c r="T62" s="33">
        <v>351.97</v>
      </c>
      <c r="U62" s="127">
        <v>492.33</v>
      </c>
    </row>
    <row r="63" spans="1:21" ht="15.75">
      <c r="A63" s="5">
        <v>12</v>
      </c>
      <c r="B63" s="193" t="s">
        <v>44</v>
      </c>
      <c r="C63" s="194"/>
      <c r="D63" s="134">
        <f aca="true" t="shared" si="11" ref="D63:K63">SUM(D64:D68)</f>
        <v>18165.260000000002</v>
      </c>
      <c r="E63" s="134">
        <f t="shared" si="11"/>
        <v>6887.27</v>
      </c>
      <c r="F63" s="134">
        <f t="shared" si="11"/>
        <v>5859.7300000000005</v>
      </c>
      <c r="G63" s="134">
        <f t="shared" si="11"/>
        <v>7193.3</v>
      </c>
      <c r="H63" s="134">
        <f t="shared" si="11"/>
        <v>7949.37</v>
      </c>
      <c r="I63" s="134">
        <f t="shared" si="11"/>
        <v>20077.45</v>
      </c>
      <c r="J63" s="41">
        <f t="shared" si="11"/>
        <v>5973.540000000001</v>
      </c>
      <c r="K63" s="134">
        <f t="shared" si="11"/>
        <v>6093.17</v>
      </c>
      <c r="L63" s="134">
        <f aca="true" t="shared" si="12" ref="L63:U63">SUM(L64:L68)</f>
        <v>11919.109999999999</v>
      </c>
      <c r="M63" s="134">
        <f t="shared" si="12"/>
        <v>10394.7</v>
      </c>
      <c r="N63" s="134">
        <f t="shared" si="12"/>
        <v>10118.189999999999</v>
      </c>
      <c r="O63" s="134">
        <f t="shared" si="12"/>
        <v>7536.169999999999</v>
      </c>
      <c r="P63" s="41">
        <f t="shared" si="12"/>
        <v>9066.8</v>
      </c>
      <c r="Q63" s="134">
        <f t="shared" si="12"/>
        <v>24320.300000000003</v>
      </c>
      <c r="R63" s="134">
        <f t="shared" si="12"/>
        <v>12497.890000000001</v>
      </c>
      <c r="S63" s="134">
        <f t="shared" si="12"/>
        <v>11684.320000000002</v>
      </c>
      <c r="T63" s="41">
        <f t="shared" si="12"/>
        <v>11894.34</v>
      </c>
      <c r="U63" s="134">
        <f t="shared" si="12"/>
        <v>9906.54</v>
      </c>
    </row>
    <row r="64" spans="1:21" ht="15.75">
      <c r="A64" s="3">
        <v>12.1</v>
      </c>
      <c r="B64" s="186" t="s">
        <v>45</v>
      </c>
      <c r="C64" s="187"/>
      <c r="D64" s="124">
        <v>15746.76</v>
      </c>
      <c r="E64" s="124">
        <v>4415.3</v>
      </c>
      <c r="F64" s="124">
        <v>4746.4</v>
      </c>
      <c r="G64" s="124">
        <v>5495.22</v>
      </c>
      <c r="H64" s="124">
        <v>6828.28</v>
      </c>
      <c r="I64" s="124">
        <v>16973</v>
      </c>
      <c r="J64" s="31">
        <v>4165.85</v>
      </c>
      <c r="K64" s="124">
        <v>3819.83</v>
      </c>
      <c r="L64" s="124">
        <v>10612.82</v>
      </c>
      <c r="M64" s="124">
        <v>9748.83</v>
      </c>
      <c r="N64" s="124">
        <v>8362.15</v>
      </c>
      <c r="O64" s="124">
        <v>4179.03</v>
      </c>
      <c r="P64" s="31">
        <v>7079.21</v>
      </c>
      <c r="Q64" s="124">
        <v>16883.54</v>
      </c>
      <c r="R64" s="124">
        <v>8583.79</v>
      </c>
      <c r="S64" s="124">
        <v>8608.33</v>
      </c>
      <c r="T64" s="31">
        <v>9900.79</v>
      </c>
      <c r="U64" s="124">
        <v>7242.94</v>
      </c>
    </row>
    <row r="65" spans="1:21" ht="15.75">
      <c r="A65" s="3">
        <v>12.2</v>
      </c>
      <c r="B65" s="186" t="s">
        <v>46</v>
      </c>
      <c r="C65" s="187"/>
      <c r="D65" s="124">
        <v>1186.21</v>
      </c>
      <c r="E65" s="124">
        <v>263.47</v>
      </c>
      <c r="F65" s="124">
        <v>0</v>
      </c>
      <c r="G65" s="124">
        <v>0</v>
      </c>
      <c r="H65" s="124">
        <v>139.39</v>
      </c>
      <c r="I65" s="124">
        <v>248.8</v>
      </c>
      <c r="J65" s="31">
        <v>9.1</v>
      </c>
      <c r="K65" s="124">
        <v>0</v>
      </c>
      <c r="L65" s="124">
        <v>0</v>
      </c>
      <c r="M65" s="124">
        <v>52.77</v>
      </c>
      <c r="N65" s="124">
        <v>0</v>
      </c>
      <c r="O65" s="124">
        <v>0</v>
      </c>
      <c r="P65" s="31">
        <v>106.89</v>
      </c>
      <c r="Q65" s="124">
        <v>3915.7</v>
      </c>
      <c r="R65" s="124">
        <v>656.05</v>
      </c>
      <c r="S65" s="124">
        <v>45.18</v>
      </c>
      <c r="T65" s="31">
        <v>0</v>
      </c>
      <c r="U65" s="124">
        <v>1024.38</v>
      </c>
    </row>
    <row r="66" spans="1:21" ht="15.75">
      <c r="A66" s="3">
        <v>12.3</v>
      </c>
      <c r="B66" s="186" t="s">
        <v>47</v>
      </c>
      <c r="C66" s="187"/>
      <c r="D66" s="124">
        <v>0.54</v>
      </c>
      <c r="E66" s="124">
        <v>45.82</v>
      </c>
      <c r="F66" s="124">
        <v>29.93</v>
      </c>
      <c r="G66" s="124">
        <v>3.15</v>
      </c>
      <c r="H66" s="124">
        <v>11.98</v>
      </c>
      <c r="I66" s="124">
        <v>0</v>
      </c>
      <c r="J66" s="31">
        <v>11.74</v>
      </c>
      <c r="K66" s="124">
        <v>42.03</v>
      </c>
      <c r="L66" s="124">
        <v>12.42</v>
      </c>
      <c r="M66" s="124">
        <v>49.62</v>
      </c>
      <c r="N66" s="124">
        <v>2.97</v>
      </c>
      <c r="O66" s="124">
        <v>44.49</v>
      </c>
      <c r="P66" s="31">
        <v>18.94</v>
      </c>
      <c r="Q66" s="124">
        <v>0</v>
      </c>
      <c r="R66" s="124">
        <v>118.12</v>
      </c>
      <c r="S66" s="124">
        <v>6.29</v>
      </c>
      <c r="T66" s="31">
        <v>4.84</v>
      </c>
      <c r="U66" s="124">
        <v>39.5</v>
      </c>
    </row>
    <row r="67" spans="1:21" ht="15.75">
      <c r="A67" s="3">
        <v>12.4</v>
      </c>
      <c r="B67" s="186" t="s">
        <v>48</v>
      </c>
      <c r="C67" s="187"/>
      <c r="D67" s="124">
        <v>193.15</v>
      </c>
      <c r="E67" s="124">
        <v>592.68</v>
      </c>
      <c r="F67" s="124">
        <v>252.02</v>
      </c>
      <c r="G67" s="124">
        <v>572.89</v>
      </c>
      <c r="H67" s="124">
        <v>175.58</v>
      </c>
      <c r="I67" s="124">
        <v>156.7</v>
      </c>
      <c r="J67" s="31">
        <v>353.34</v>
      </c>
      <c r="K67" s="124">
        <v>663.58</v>
      </c>
      <c r="L67" s="124">
        <v>196.07</v>
      </c>
      <c r="M67" s="124">
        <v>198.41</v>
      </c>
      <c r="N67" s="124">
        <v>643.44</v>
      </c>
      <c r="O67" s="124">
        <v>685.52</v>
      </c>
      <c r="P67" s="31">
        <v>509.97</v>
      </c>
      <c r="Q67" s="124">
        <v>268.11</v>
      </c>
      <c r="R67" s="124">
        <v>362.09</v>
      </c>
      <c r="S67" s="124">
        <v>510.34</v>
      </c>
      <c r="T67" s="31">
        <v>152.72</v>
      </c>
      <c r="U67" s="124">
        <v>527.6</v>
      </c>
    </row>
    <row r="68" spans="1:21" ht="15.75">
      <c r="A68" s="3">
        <v>12.5</v>
      </c>
      <c r="B68" s="186" t="s">
        <v>49</v>
      </c>
      <c r="C68" s="187"/>
      <c r="D68" s="124">
        <v>1038.6</v>
      </c>
      <c r="E68" s="124">
        <v>1570</v>
      </c>
      <c r="F68" s="124">
        <v>831.38</v>
      </c>
      <c r="G68" s="124">
        <v>1122.04</v>
      </c>
      <c r="H68" s="124">
        <v>794.14</v>
      </c>
      <c r="I68" s="124">
        <v>2698.95</v>
      </c>
      <c r="J68" s="31">
        <v>1433.51</v>
      </c>
      <c r="K68" s="124">
        <v>1567.73</v>
      </c>
      <c r="L68" s="124">
        <v>1097.8</v>
      </c>
      <c r="M68" s="124">
        <v>345.07</v>
      </c>
      <c r="N68" s="124">
        <v>1109.63</v>
      </c>
      <c r="O68" s="124">
        <v>2627.13</v>
      </c>
      <c r="P68" s="31">
        <v>1351.79</v>
      </c>
      <c r="Q68" s="124">
        <v>3252.95</v>
      </c>
      <c r="R68" s="124">
        <v>2777.84</v>
      </c>
      <c r="S68" s="124">
        <v>2514.18</v>
      </c>
      <c r="T68" s="31">
        <v>1835.99</v>
      </c>
      <c r="U68" s="124">
        <v>1072.12</v>
      </c>
    </row>
    <row r="69" spans="1:21" ht="15.75">
      <c r="A69" s="8">
        <v>13</v>
      </c>
      <c r="B69" s="188" t="s">
        <v>71</v>
      </c>
      <c r="C69" s="188"/>
      <c r="D69" s="135">
        <f aca="true" t="shared" si="13" ref="D69:K69">D44+D63</f>
        <v>46450.200000000004</v>
      </c>
      <c r="E69" s="135">
        <f t="shared" si="13"/>
        <v>20713</v>
      </c>
      <c r="F69" s="135">
        <f t="shared" si="13"/>
        <v>18209.81</v>
      </c>
      <c r="G69" s="135">
        <f t="shared" si="13"/>
        <v>19382.21</v>
      </c>
      <c r="H69" s="135">
        <f t="shared" si="13"/>
        <v>27647.059999999998</v>
      </c>
      <c r="I69" s="135">
        <f t="shared" si="13"/>
        <v>43622.770000000004</v>
      </c>
      <c r="J69" s="39">
        <f t="shared" si="13"/>
        <v>15504.62</v>
      </c>
      <c r="K69" s="135">
        <f t="shared" si="13"/>
        <v>17786.75</v>
      </c>
      <c r="L69" s="135">
        <f aca="true" t="shared" si="14" ref="L69:U69">L44+L63</f>
        <v>35858.659999999996</v>
      </c>
      <c r="M69" s="135">
        <f t="shared" si="14"/>
        <v>36767.64</v>
      </c>
      <c r="N69" s="135">
        <f t="shared" si="14"/>
        <v>21954.5</v>
      </c>
      <c r="O69" s="135">
        <f t="shared" si="14"/>
        <v>35206.030000000006</v>
      </c>
      <c r="P69" s="39">
        <f t="shared" si="14"/>
        <v>25909.05</v>
      </c>
      <c r="Q69" s="135">
        <f t="shared" si="14"/>
        <v>45291.240000000005</v>
      </c>
      <c r="R69" s="135">
        <f t="shared" si="14"/>
        <v>40242.38</v>
      </c>
      <c r="S69" s="135">
        <f t="shared" si="14"/>
        <v>28144.5</v>
      </c>
      <c r="T69" s="39">
        <f t="shared" si="14"/>
        <v>27106.11</v>
      </c>
      <c r="U69" s="135">
        <f t="shared" si="14"/>
        <v>33046.119999999995</v>
      </c>
    </row>
    <row r="70" ht="15">
      <c r="L70" s="10"/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5:C35"/>
    <mergeCell ref="B34:C34"/>
    <mergeCell ref="B36:C36"/>
    <mergeCell ref="B37:C37"/>
    <mergeCell ref="B38:C38"/>
    <mergeCell ref="B39:C39"/>
    <mergeCell ref="B26:C26"/>
    <mergeCell ref="B27:C27"/>
    <mergeCell ref="B30:C30"/>
    <mergeCell ref="B31:C31"/>
    <mergeCell ref="B32:C32"/>
    <mergeCell ref="B33:C33"/>
    <mergeCell ref="B4:C4"/>
    <mergeCell ref="A2:E2"/>
    <mergeCell ref="B20:C20"/>
    <mergeCell ref="B21:C21"/>
    <mergeCell ref="B28:C28"/>
    <mergeCell ref="B29:C29"/>
    <mergeCell ref="B22:C22"/>
    <mergeCell ref="B23:C23"/>
    <mergeCell ref="B24:C24"/>
    <mergeCell ref="B25:C25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DILIP</dc:creator>
  <cp:keywords/>
  <dc:description/>
  <cp:lastModifiedBy>SACHIN</cp:lastModifiedBy>
  <cp:lastPrinted>2011-03-08T11:52:21Z</cp:lastPrinted>
  <dcterms:created xsi:type="dcterms:W3CDTF">2009-11-06T09:23:11Z</dcterms:created>
  <dcterms:modified xsi:type="dcterms:W3CDTF">2011-08-10T05:25:07Z</dcterms:modified>
  <cp:category/>
  <cp:version/>
  <cp:contentType/>
  <cp:contentStatus/>
</cp:coreProperties>
</file>