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3735" windowHeight="6360" tabRatio="829" activeTab="0"/>
  </bookViews>
  <sheets>
    <sheet name="Jowar" sheetId="1" r:id="rId1"/>
  </sheets>
  <definedNames>
    <definedName name="_xlnm.Print_Area" localSheetId="0">'Jowar'!$A$1:$AF$38</definedName>
    <definedName name="_xlnm.Print_Titles" localSheetId="0">'Jowar'!$A:$A</definedName>
  </definedNames>
  <calcPr fullCalcOnLoad="1"/>
</workbook>
</file>

<file path=xl/sharedStrings.xml><?xml version="1.0" encoding="utf-8"?>
<sst xmlns="http://schemas.openxmlformats.org/spreadsheetml/2006/main" count="92" uniqueCount="42">
  <si>
    <t>Season</t>
  </si>
  <si>
    <t>State/ UT</t>
  </si>
  <si>
    <t>Production ( 000 Tonnes)</t>
  </si>
  <si>
    <t>Andhra Pradesh</t>
  </si>
  <si>
    <t>Gujarat</t>
  </si>
  <si>
    <t>Karnataka</t>
  </si>
  <si>
    <t>Madhya Pradesh</t>
  </si>
  <si>
    <t>Maharashtra</t>
  </si>
  <si>
    <t>Kharif</t>
  </si>
  <si>
    <t>Rabi</t>
  </si>
  <si>
    <t>Total</t>
  </si>
  <si>
    <t>Uttar Pradesh</t>
  </si>
  <si>
    <t>West Bengal</t>
  </si>
  <si>
    <t xml:space="preserve">All India                             </t>
  </si>
  <si>
    <t>Area  ( 000 Hectares)</t>
  </si>
  <si>
    <t>Himachal Pradesh</t>
  </si>
  <si>
    <t>Kerala</t>
  </si>
  <si>
    <t>Haryana</t>
  </si>
  <si>
    <t>Jammu &amp; Kashmir</t>
  </si>
  <si>
    <t>Punjab</t>
  </si>
  <si>
    <t>Rajasthan</t>
  </si>
  <si>
    <t>Rabi/Summer</t>
  </si>
  <si>
    <t xml:space="preserve">D &amp; N Haveli  </t>
  </si>
  <si>
    <t xml:space="preserve">Delhi  </t>
  </si>
  <si>
    <t xml:space="preserve">Tamil Nadu   </t>
  </si>
  <si>
    <t xml:space="preserve">Bihar              </t>
  </si>
  <si>
    <t xml:space="preserve">Orissa   </t>
  </si>
  <si>
    <t>Yield (Kg./Hectare)</t>
  </si>
  <si>
    <t xml:space="preserve">Pondicherry </t>
  </si>
  <si>
    <r>
      <t xml:space="preserve">Estimates of Area of </t>
    </r>
    <r>
      <rPr>
        <b/>
        <sz val="12"/>
        <rFont val="Arial"/>
        <family val="2"/>
      </rPr>
      <t>Jowar</t>
    </r>
  </si>
  <si>
    <r>
      <t xml:space="preserve">Estimates of Production of </t>
    </r>
    <r>
      <rPr>
        <b/>
        <sz val="12"/>
        <rFont val="Arial"/>
        <family val="2"/>
      </rPr>
      <t>Jowar</t>
    </r>
  </si>
  <si>
    <r>
      <t xml:space="preserve">Estimates of Yield of </t>
    </r>
    <r>
      <rPr>
        <b/>
        <sz val="12"/>
        <rFont val="Arial"/>
        <family val="2"/>
      </rPr>
      <t>Jowar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</si>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</sst>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178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BreakPreview" zoomScale="60" zoomScaleNormal="80" zoomScalePageLayoutView="0" workbookViewId="0" topLeftCell="A1">
      <pane xSplit="2" ySplit="4" topLeftCell="C5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5" sqref="A5:IV5"/>
    </sheetView>
  </sheetViews>
  <sheetFormatPr defaultColWidth="9.140625" defaultRowHeight="12.75"/>
  <cols>
    <col min="1" max="1" width="20.8515625" style="1" customWidth="1"/>
    <col min="2" max="2" width="16.57421875" style="1" customWidth="1"/>
    <col min="3" max="32" width="14.8515625" style="1" customWidth="1"/>
    <col min="33" max="16384" width="9.140625" style="1" customWidth="1"/>
  </cols>
  <sheetData>
    <row r="1" spans="1:33" ht="18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0"/>
      <c r="M1" s="39" t="s">
        <v>30</v>
      </c>
      <c r="N1" s="39"/>
      <c r="O1" s="39"/>
      <c r="P1" s="39"/>
      <c r="Q1" s="39"/>
      <c r="R1" s="39"/>
      <c r="S1" s="39"/>
      <c r="T1" s="39"/>
      <c r="U1" s="39"/>
      <c r="V1" s="20"/>
      <c r="W1" s="39" t="s">
        <v>31</v>
      </c>
      <c r="X1" s="39"/>
      <c r="Y1" s="39"/>
      <c r="Z1" s="39"/>
      <c r="AA1" s="39"/>
      <c r="AB1" s="39"/>
      <c r="AC1" s="39"/>
      <c r="AD1" s="39"/>
      <c r="AE1" s="39"/>
      <c r="AF1" s="20"/>
      <c r="AG1" s="16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F2" s="2"/>
    </row>
    <row r="3" spans="1:32" ht="15">
      <c r="A3" s="40" t="s">
        <v>1</v>
      </c>
      <c r="B3" s="40" t="s">
        <v>0</v>
      </c>
      <c r="C3" s="43" t="s">
        <v>14</v>
      </c>
      <c r="D3" s="44"/>
      <c r="E3" s="44"/>
      <c r="F3" s="44"/>
      <c r="G3" s="44"/>
      <c r="H3" s="44"/>
      <c r="I3" s="44"/>
      <c r="J3" s="44"/>
      <c r="K3" s="44"/>
      <c r="L3" s="45"/>
      <c r="M3" s="42" t="s">
        <v>2</v>
      </c>
      <c r="N3" s="42"/>
      <c r="O3" s="42"/>
      <c r="P3" s="42"/>
      <c r="Q3" s="42"/>
      <c r="R3" s="42"/>
      <c r="S3" s="42"/>
      <c r="T3" s="42"/>
      <c r="U3" s="42"/>
      <c r="V3" s="33"/>
      <c r="W3" s="43" t="s">
        <v>27</v>
      </c>
      <c r="X3" s="44"/>
      <c r="Y3" s="44"/>
      <c r="Z3" s="44"/>
      <c r="AA3" s="44"/>
      <c r="AB3" s="44"/>
      <c r="AC3" s="44"/>
      <c r="AD3" s="44"/>
      <c r="AE3" s="44"/>
      <c r="AF3" s="45"/>
    </row>
    <row r="4" spans="1:33" ht="32.25" customHeight="1">
      <c r="A4" s="41"/>
      <c r="B4" s="41"/>
      <c r="C4" s="31" t="s">
        <v>32</v>
      </c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38</v>
      </c>
      <c r="J4" s="31" t="s">
        <v>39</v>
      </c>
      <c r="K4" s="32" t="s">
        <v>40</v>
      </c>
      <c r="L4" s="32" t="s">
        <v>41</v>
      </c>
      <c r="M4" s="31" t="s">
        <v>32</v>
      </c>
      <c r="N4" s="31" t="s">
        <v>33</v>
      </c>
      <c r="O4" s="31" t="s">
        <v>34</v>
      </c>
      <c r="P4" s="31" t="s">
        <v>35</v>
      </c>
      <c r="Q4" s="31" t="s">
        <v>36</v>
      </c>
      <c r="R4" s="31" t="s">
        <v>37</v>
      </c>
      <c r="S4" s="31" t="s">
        <v>38</v>
      </c>
      <c r="T4" s="31" t="s">
        <v>39</v>
      </c>
      <c r="U4" s="32" t="s">
        <v>40</v>
      </c>
      <c r="V4" s="32" t="s">
        <v>41</v>
      </c>
      <c r="W4" s="31" t="s">
        <v>32</v>
      </c>
      <c r="X4" s="31" t="s">
        <v>33</v>
      </c>
      <c r="Y4" s="31" t="s">
        <v>34</v>
      </c>
      <c r="Z4" s="31" t="s">
        <v>35</v>
      </c>
      <c r="AA4" s="31" t="s">
        <v>36</v>
      </c>
      <c r="AB4" s="31" t="s">
        <v>37</v>
      </c>
      <c r="AC4" s="31" t="s">
        <v>38</v>
      </c>
      <c r="AD4" s="31" t="s">
        <v>39</v>
      </c>
      <c r="AE4" s="32" t="s">
        <v>40</v>
      </c>
      <c r="AF4" s="32" t="s">
        <v>41</v>
      </c>
      <c r="AG4" s="25"/>
    </row>
    <row r="5" spans="1:32" ht="21.75" customHeight="1">
      <c r="A5" s="26" t="s">
        <v>3</v>
      </c>
      <c r="B5" s="5" t="s">
        <v>8</v>
      </c>
      <c r="C5" s="8">
        <v>861.6</v>
      </c>
      <c r="D5" s="8">
        <v>927.9</v>
      </c>
      <c r="E5" s="18">
        <v>767.8</v>
      </c>
      <c r="F5" s="8">
        <v>744.8</v>
      </c>
      <c r="G5" s="6">
        <v>671</v>
      </c>
      <c r="H5" s="18">
        <v>581.6</v>
      </c>
      <c r="I5" s="18">
        <v>509.5</v>
      </c>
      <c r="J5" s="18">
        <v>471.5</v>
      </c>
      <c r="K5" s="18">
        <v>375.1</v>
      </c>
      <c r="L5" s="18">
        <v>411.8</v>
      </c>
      <c r="M5" s="8">
        <v>489.4</v>
      </c>
      <c r="N5" s="8">
        <v>599.1</v>
      </c>
      <c r="O5" s="18">
        <v>349.6</v>
      </c>
      <c r="P5" s="6">
        <v>505.3</v>
      </c>
      <c r="Q5" s="6">
        <v>502.7</v>
      </c>
      <c r="R5" s="6">
        <v>287.6</v>
      </c>
      <c r="S5" s="6">
        <v>417.7</v>
      </c>
      <c r="T5" s="6">
        <v>410.7</v>
      </c>
      <c r="U5" s="6">
        <v>285.8</v>
      </c>
      <c r="V5" s="6">
        <v>310.2</v>
      </c>
      <c r="W5" s="12">
        <f>M5/C5*1000</f>
        <v>568.0129990714948</v>
      </c>
      <c r="X5" s="12">
        <f>N5/D5*1000</f>
        <v>645.6514710636923</v>
      </c>
      <c r="Y5" s="12">
        <f>O5/E5*1000</f>
        <v>455.3269080489711</v>
      </c>
      <c r="Z5" s="12">
        <f>P5/F5*1000</f>
        <v>678.4371643394201</v>
      </c>
      <c r="AA5" s="12">
        <f>Q5/G5*1000</f>
        <v>749.1803278688525</v>
      </c>
      <c r="AB5" s="12">
        <f aca="true" t="shared" si="0" ref="AB5:AB12">R5/H5*1000</f>
        <v>494.49793672627237</v>
      </c>
      <c r="AC5" s="12">
        <f aca="true" t="shared" si="1" ref="AC5:AC12">S5/I5*1000</f>
        <v>819.8233562315996</v>
      </c>
      <c r="AD5" s="12">
        <f aca="true" t="shared" si="2" ref="AD5:AD12">T5/J5*1000</f>
        <v>871.049840933192</v>
      </c>
      <c r="AE5" s="12">
        <f aca="true" t="shared" si="3" ref="AE5:AE12">U5/K5*1000</f>
        <v>761.9301519594775</v>
      </c>
      <c r="AF5" s="12">
        <f aca="true" t="shared" si="4" ref="AF5:AF11">V5/L5*1000</f>
        <v>753.2782904322486</v>
      </c>
    </row>
    <row r="6" spans="1:32" ht="21.75" customHeight="1">
      <c r="A6" s="9"/>
      <c r="B6" s="5" t="s">
        <v>9</v>
      </c>
      <c r="C6" s="8">
        <v>794.5</v>
      </c>
      <c r="D6" s="8">
        <v>801.9</v>
      </c>
      <c r="E6" s="18">
        <v>545.7</v>
      </c>
      <c r="F6" s="8">
        <v>565.9</v>
      </c>
      <c r="G6" s="6">
        <v>519.2</v>
      </c>
      <c r="H6" s="18">
        <v>485.1</v>
      </c>
      <c r="I6" s="18">
        <v>542.3</v>
      </c>
      <c r="J6" s="18">
        <v>581.7</v>
      </c>
      <c r="K6" s="18">
        <v>569.3</v>
      </c>
      <c r="L6" s="18">
        <v>475.8</v>
      </c>
      <c r="M6" s="8">
        <v>504.7</v>
      </c>
      <c r="N6" s="8">
        <v>546.5</v>
      </c>
      <c r="O6" s="18">
        <v>263.2</v>
      </c>
      <c r="P6" s="6">
        <v>397.1</v>
      </c>
      <c r="Q6" s="6">
        <v>348.5</v>
      </c>
      <c r="R6" s="34">
        <v>377.9</v>
      </c>
      <c r="S6" s="34">
        <v>491</v>
      </c>
      <c r="T6" s="34">
        <v>461.9</v>
      </c>
      <c r="U6" s="34">
        <v>356.3</v>
      </c>
      <c r="V6" s="34">
        <v>338.4</v>
      </c>
      <c r="W6" s="12">
        <f aca="true" t="shared" si="5" ref="W6:AA12">M6/C6*1000</f>
        <v>635.2422907488987</v>
      </c>
      <c r="X6" s="12">
        <f t="shared" si="5"/>
        <v>681.506422247163</v>
      </c>
      <c r="Y6" s="12">
        <f t="shared" si="5"/>
        <v>482.31629100238223</v>
      </c>
      <c r="Z6" s="12">
        <f t="shared" si="5"/>
        <v>701.7140837603818</v>
      </c>
      <c r="AA6" s="12">
        <f t="shared" si="5"/>
        <v>671.2249614791988</v>
      </c>
      <c r="AB6" s="12">
        <f t="shared" si="0"/>
        <v>779.0146361574932</v>
      </c>
      <c r="AC6" s="12">
        <f t="shared" si="1"/>
        <v>905.4029135165038</v>
      </c>
      <c r="AD6" s="12">
        <f t="shared" si="2"/>
        <v>794.051916795599</v>
      </c>
      <c r="AE6" s="12">
        <f t="shared" si="3"/>
        <v>625.8563147725278</v>
      </c>
      <c r="AF6" s="12">
        <f t="shared" si="4"/>
        <v>711.2232030264817</v>
      </c>
    </row>
    <row r="7" spans="1:32" ht="21.75" customHeight="1">
      <c r="A7" s="27"/>
      <c r="B7" s="10" t="s">
        <v>10</v>
      </c>
      <c r="C7" s="8">
        <f>+C6+C5</f>
        <v>1656.1</v>
      </c>
      <c r="D7" s="8">
        <f aca="true" t="shared" si="6" ref="D7:V7">+D6+D5</f>
        <v>1729.8</v>
      </c>
      <c r="E7" s="8">
        <f t="shared" si="6"/>
        <v>1313.5</v>
      </c>
      <c r="F7" s="8">
        <f t="shared" si="6"/>
        <v>1310.6999999999998</v>
      </c>
      <c r="G7" s="8">
        <f t="shared" si="6"/>
        <v>1190.2</v>
      </c>
      <c r="H7" s="8">
        <f t="shared" si="6"/>
        <v>1066.7</v>
      </c>
      <c r="I7" s="8">
        <f t="shared" si="6"/>
        <v>1051.8</v>
      </c>
      <c r="J7" s="8">
        <f t="shared" si="6"/>
        <v>1053.2</v>
      </c>
      <c r="K7" s="8">
        <f t="shared" si="6"/>
        <v>944.4</v>
      </c>
      <c r="L7" s="8">
        <f t="shared" si="6"/>
        <v>887.6</v>
      </c>
      <c r="M7" s="8">
        <f t="shared" si="6"/>
        <v>994.0999999999999</v>
      </c>
      <c r="N7" s="8">
        <f t="shared" si="6"/>
        <v>1145.6</v>
      </c>
      <c r="O7" s="8">
        <f t="shared" si="6"/>
        <v>612.8</v>
      </c>
      <c r="P7" s="8">
        <f t="shared" si="6"/>
        <v>902.4000000000001</v>
      </c>
      <c r="Q7" s="8">
        <f t="shared" si="6"/>
        <v>851.2</v>
      </c>
      <c r="R7" s="8">
        <f t="shared" si="6"/>
        <v>665.5</v>
      </c>
      <c r="S7" s="8">
        <f t="shared" si="6"/>
        <v>908.7</v>
      </c>
      <c r="T7" s="8">
        <f t="shared" si="6"/>
        <v>872.5999999999999</v>
      </c>
      <c r="U7" s="8">
        <f>+U6+U5</f>
        <v>642.1</v>
      </c>
      <c r="V7" s="8">
        <f t="shared" si="6"/>
        <v>648.5999999999999</v>
      </c>
      <c r="W7" s="12">
        <f t="shared" si="5"/>
        <v>600.2656844393455</v>
      </c>
      <c r="X7" s="12">
        <f t="shared" si="5"/>
        <v>662.2730951555093</v>
      </c>
      <c r="Y7" s="12">
        <f t="shared" si="5"/>
        <v>466.5397792158355</v>
      </c>
      <c r="Z7" s="12">
        <f t="shared" si="5"/>
        <v>688.4870679789427</v>
      </c>
      <c r="AA7" s="12">
        <f t="shared" si="5"/>
        <v>715.173920349521</v>
      </c>
      <c r="AB7" s="12">
        <f t="shared" si="0"/>
        <v>623.8867535389519</v>
      </c>
      <c r="AC7" s="12">
        <f t="shared" si="1"/>
        <v>863.9475185396464</v>
      </c>
      <c r="AD7" s="12">
        <f t="shared" si="2"/>
        <v>828.5225977971894</v>
      </c>
      <c r="AE7" s="12">
        <f t="shared" si="3"/>
        <v>679.9025836509954</v>
      </c>
      <c r="AF7" s="12">
        <f t="shared" si="4"/>
        <v>730.734565119423</v>
      </c>
    </row>
    <row r="8" spans="1:32" ht="21.75" customHeight="1">
      <c r="A8" s="26" t="s">
        <v>25</v>
      </c>
      <c r="B8" s="5" t="s">
        <v>8</v>
      </c>
      <c r="C8" s="8">
        <v>6.1</v>
      </c>
      <c r="D8" s="8">
        <v>5.9</v>
      </c>
      <c r="E8" s="18">
        <v>4.7</v>
      </c>
      <c r="F8" s="8">
        <v>5.7</v>
      </c>
      <c r="G8" s="6">
        <v>4.3</v>
      </c>
      <c r="H8" s="18">
        <v>5.1</v>
      </c>
      <c r="I8" s="18">
        <v>3.9</v>
      </c>
      <c r="J8" s="18">
        <v>4.7</v>
      </c>
      <c r="K8" s="18">
        <v>6</v>
      </c>
      <c r="L8" s="18">
        <v>4.5</v>
      </c>
      <c r="M8" s="8">
        <v>5.4</v>
      </c>
      <c r="N8" s="8">
        <v>2.8</v>
      </c>
      <c r="O8" s="18">
        <v>2.6</v>
      </c>
      <c r="P8" s="6">
        <v>2.6</v>
      </c>
      <c r="Q8" s="6">
        <v>2.2</v>
      </c>
      <c r="R8" s="17">
        <v>2.3</v>
      </c>
      <c r="S8" s="17">
        <v>2.3</v>
      </c>
      <c r="T8" s="17">
        <v>2.8</v>
      </c>
      <c r="U8" s="17">
        <v>3.5</v>
      </c>
      <c r="V8" s="17">
        <v>2.7</v>
      </c>
      <c r="W8" s="12">
        <f t="shared" si="5"/>
        <v>885.2459016393443</v>
      </c>
      <c r="X8" s="12">
        <f t="shared" si="5"/>
        <v>474.57627118644064</v>
      </c>
      <c r="Y8" s="12">
        <f t="shared" si="5"/>
        <v>553.1914893617021</v>
      </c>
      <c r="Z8" s="12">
        <f t="shared" si="5"/>
        <v>456.14035087719293</v>
      </c>
      <c r="AA8" s="12">
        <f t="shared" si="5"/>
        <v>511.6279069767442</v>
      </c>
      <c r="AB8" s="12">
        <f t="shared" si="0"/>
        <v>450.98039215686276</v>
      </c>
      <c r="AC8" s="12">
        <f t="shared" si="1"/>
        <v>589.7435897435897</v>
      </c>
      <c r="AD8" s="12">
        <f t="shared" si="2"/>
        <v>595.7446808510638</v>
      </c>
      <c r="AE8" s="12">
        <f t="shared" si="3"/>
        <v>583.3333333333334</v>
      </c>
      <c r="AF8" s="12">
        <f t="shared" si="4"/>
        <v>600.0000000000001</v>
      </c>
    </row>
    <row r="9" spans="1:32" ht="21.75" customHeight="1">
      <c r="A9" s="26" t="s">
        <v>4</v>
      </c>
      <c r="B9" s="13" t="s">
        <v>8</v>
      </c>
      <c r="C9" s="8">
        <v>789</v>
      </c>
      <c r="D9" s="8">
        <v>455.7</v>
      </c>
      <c r="E9" s="18">
        <v>672.6</v>
      </c>
      <c r="F9" s="8">
        <v>743.7</v>
      </c>
      <c r="G9" s="6">
        <v>719.4</v>
      </c>
      <c r="H9" s="18">
        <v>409.4</v>
      </c>
      <c r="I9" s="18">
        <v>357.5</v>
      </c>
      <c r="J9" s="18">
        <v>265.7</v>
      </c>
      <c r="K9" s="18">
        <v>244.4</v>
      </c>
      <c r="L9" s="18">
        <v>238.5</v>
      </c>
      <c r="M9" s="8">
        <v>189.3</v>
      </c>
      <c r="N9" s="8">
        <v>91.1</v>
      </c>
      <c r="O9" s="18">
        <v>334.7</v>
      </c>
      <c r="P9" s="6">
        <v>321.5</v>
      </c>
      <c r="Q9" s="6">
        <v>271.1</v>
      </c>
      <c r="R9" s="34">
        <v>114.8</v>
      </c>
      <c r="S9" s="34">
        <v>236.8</v>
      </c>
      <c r="T9" s="34">
        <v>188.2</v>
      </c>
      <c r="U9" s="34">
        <v>125.7</v>
      </c>
      <c r="V9" s="34">
        <v>166</v>
      </c>
      <c r="W9" s="12">
        <f t="shared" si="5"/>
        <v>239.9239543726236</v>
      </c>
      <c r="X9" s="12">
        <f t="shared" si="5"/>
        <v>199.9122229536976</v>
      </c>
      <c r="Y9" s="12">
        <f t="shared" si="5"/>
        <v>497.6211715730003</v>
      </c>
      <c r="Z9" s="12">
        <f t="shared" si="5"/>
        <v>432.29796961140244</v>
      </c>
      <c r="AA9" s="12">
        <f t="shared" si="5"/>
        <v>376.8418126216292</v>
      </c>
      <c r="AB9" s="12">
        <f t="shared" si="0"/>
        <v>280.41035661944306</v>
      </c>
      <c r="AC9" s="12">
        <f t="shared" si="1"/>
        <v>662.3776223776224</v>
      </c>
      <c r="AD9" s="12">
        <f t="shared" si="2"/>
        <v>708.3176514866391</v>
      </c>
      <c r="AE9" s="12">
        <f t="shared" si="3"/>
        <v>514.3207855973814</v>
      </c>
      <c r="AF9" s="12">
        <f t="shared" si="4"/>
        <v>696.0167714884697</v>
      </c>
    </row>
    <row r="10" spans="1:32" ht="21.75" customHeight="1">
      <c r="A10" s="9"/>
      <c r="B10" s="14" t="s">
        <v>9</v>
      </c>
      <c r="C10" s="8">
        <v>93.1</v>
      </c>
      <c r="D10" s="8">
        <v>69.9</v>
      </c>
      <c r="E10" s="18">
        <v>108.2</v>
      </c>
      <c r="F10" s="8">
        <v>129</v>
      </c>
      <c r="G10" s="6">
        <v>133.3</v>
      </c>
      <c r="H10" s="18">
        <v>99.6</v>
      </c>
      <c r="I10" s="18">
        <v>91</v>
      </c>
      <c r="J10" s="18">
        <v>110.5</v>
      </c>
      <c r="K10" s="18">
        <v>99.7</v>
      </c>
      <c r="L10" s="18">
        <v>86.3</v>
      </c>
      <c r="M10" s="8">
        <v>55.8</v>
      </c>
      <c r="N10" s="8">
        <v>34.1</v>
      </c>
      <c r="O10" s="18">
        <v>90.4</v>
      </c>
      <c r="P10" s="6">
        <v>111.8</v>
      </c>
      <c r="Q10" s="6">
        <v>107.9</v>
      </c>
      <c r="R10" s="34">
        <v>84.4</v>
      </c>
      <c r="S10" s="34">
        <v>86.8</v>
      </c>
      <c r="T10" s="34">
        <v>91.9</v>
      </c>
      <c r="U10" s="34">
        <v>65.9</v>
      </c>
      <c r="V10" s="34">
        <v>67.4</v>
      </c>
      <c r="W10" s="12">
        <f t="shared" si="5"/>
        <v>599.3555316863587</v>
      </c>
      <c r="X10" s="12">
        <f t="shared" si="5"/>
        <v>487.83977110157366</v>
      </c>
      <c r="Y10" s="12">
        <f t="shared" si="5"/>
        <v>835.4898336414049</v>
      </c>
      <c r="Z10" s="12">
        <f t="shared" si="5"/>
        <v>866.6666666666667</v>
      </c>
      <c r="AA10" s="12">
        <f t="shared" si="5"/>
        <v>809.4523630907726</v>
      </c>
      <c r="AB10" s="12">
        <f t="shared" si="0"/>
        <v>847.3895582329318</v>
      </c>
      <c r="AC10" s="12">
        <f t="shared" si="1"/>
        <v>953.8461538461538</v>
      </c>
      <c r="AD10" s="12">
        <f t="shared" si="2"/>
        <v>831.6742081447965</v>
      </c>
      <c r="AE10" s="12">
        <f t="shared" si="3"/>
        <v>660.9829488465397</v>
      </c>
      <c r="AF10" s="12">
        <f t="shared" si="4"/>
        <v>780.9965237543454</v>
      </c>
    </row>
    <row r="11" spans="1:32" ht="21.75" customHeight="1">
      <c r="A11" s="27"/>
      <c r="B11" s="10" t="s">
        <v>10</v>
      </c>
      <c r="C11" s="8">
        <f>+C10+C9</f>
        <v>882.1</v>
      </c>
      <c r="D11" s="8">
        <f aca="true" t="shared" si="7" ref="D11:V11">+D10+D9</f>
        <v>525.6</v>
      </c>
      <c r="E11" s="8">
        <f t="shared" si="7"/>
        <v>780.8000000000001</v>
      </c>
      <c r="F11" s="8">
        <f t="shared" si="7"/>
        <v>872.7</v>
      </c>
      <c r="G11" s="8">
        <f t="shared" si="7"/>
        <v>852.7</v>
      </c>
      <c r="H11" s="8">
        <f t="shared" si="7"/>
        <v>509</v>
      </c>
      <c r="I11" s="8">
        <f t="shared" si="7"/>
        <v>448.5</v>
      </c>
      <c r="J11" s="8">
        <f t="shared" si="7"/>
        <v>376.2</v>
      </c>
      <c r="K11" s="8">
        <f t="shared" si="7"/>
        <v>344.1</v>
      </c>
      <c r="L11" s="8">
        <f t="shared" si="7"/>
        <v>324.8</v>
      </c>
      <c r="M11" s="8">
        <f t="shared" si="7"/>
        <v>245.10000000000002</v>
      </c>
      <c r="N11" s="8">
        <f t="shared" si="7"/>
        <v>125.19999999999999</v>
      </c>
      <c r="O11" s="8">
        <f t="shared" si="7"/>
        <v>425.1</v>
      </c>
      <c r="P11" s="8">
        <f t="shared" si="7"/>
        <v>433.3</v>
      </c>
      <c r="Q11" s="8">
        <f t="shared" si="7"/>
        <v>379</v>
      </c>
      <c r="R11" s="8">
        <f t="shared" si="7"/>
        <v>199.2</v>
      </c>
      <c r="S11" s="8">
        <f t="shared" si="7"/>
        <v>323.6</v>
      </c>
      <c r="T11" s="8">
        <f>+T10+T9</f>
        <v>280.1</v>
      </c>
      <c r="U11" s="8">
        <f t="shared" si="7"/>
        <v>191.60000000000002</v>
      </c>
      <c r="V11" s="8">
        <f t="shared" si="7"/>
        <v>233.4</v>
      </c>
      <c r="W11" s="12">
        <f t="shared" si="5"/>
        <v>277.8596531005555</v>
      </c>
      <c r="X11" s="12">
        <f t="shared" si="5"/>
        <v>238.20395738203953</v>
      </c>
      <c r="Y11" s="12">
        <f t="shared" si="5"/>
        <v>544.4415983606558</v>
      </c>
      <c r="Z11" s="12">
        <f t="shared" si="5"/>
        <v>496.50509911768074</v>
      </c>
      <c r="AA11" s="12">
        <f t="shared" si="5"/>
        <v>444.47050545326607</v>
      </c>
      <c r="AB11" s="12">
        <f t="shared" si="0"/>
        <v>391.35559921414534</v>
      </c>
      <c r="AC11" s="12">
        <f t="shared" si="1"/>
        <v>721.5161649944259</v>
      </c>
      <c r="AD11" s="12">
        <f t="shared" si="2"/>
        <v>744.5507708665604</v>
      </c>
      <c r="AE11" s="12">
        <f t="shared" si="3"/>
        <v>556.8148793955245</v>
      </c>
      <c r="AF11" s="12">
        <f t="shared" si="4"/>
        <v>718.5960591133005</v>
      </c>
    </row>
    <row r="12" spans="1:32" ht="21.75" customHeight="1">
      <c r="A12" s="4" t="s">
        <v>17</v>
      </c>
      <c r="B12" s="5" t="s">
        <v>8</v>
      </c>
      <c r="C12" s="8">
        <v>151</v>
      </c>
      <c r="D12" s="8">
        <v>138</v>
      </c>
      <c r="E12" s="18">
        <v>154</v>
      </c>
      <c r="F12" s="8">
        <v>109</v>
      </c>
      <c r="G12" s="6">
        <v>130</v>
      </c>
      <c r="H12" s="18">
        <v>103</v>
      </c>
      <c r="I12" s="18">
        <v>119</v>
      </c>
      <c r="J12" s="18">
        <v>90</v>
      </c>
      <c r="K12" s="18">
        <v>113</v>
      </c>
      <c r="L12" s="18">
        <v>126</v>
      </c>
      <c r="M12" s="8">
        <v>41</v>
      </c>
      <c r="N12" s="8">
        <v>15</v>
      </c>
      <c r="O12" s="18">
        <v>39</v>
      </c>
      <c r="P12" s="6">
        <v>27</v>
      </c>
      <c r="Q12" s="6">
        <v>65</v>
      </c>
      <c r="R12" s="17">
        <v>29</v>
      </c>
      <c r="S12" s="17">
        <v>47</v>
      </c>
      <c r="T12" s="17">
        <v>25</v>
      </c>
      <c r="U12" s="17">
        <v>30</v>
      </c>
      <c r="V12" s="17">
        <v>30</v>
      </c>
      <c r="W12" s="12">
        <f t="shared" si="5"/>
        <v>271.52317880794703</v>
      </c>
      <c r="X12" s="12">
        <f t="shared" si="5"/>
        <v>108.69565217391305</v>
      </c>
      <c r="Y12" s="12">
        <f t="shared" si="5"/>
        <v>253.24675324675323</v>
      </c>
      <c r="Z12" s="12">
        <f t="shared" si="5"/>
        <v>247.70642201834863</v>
      </c>
      <c r="AA12" s="12">
        <f t="shared" si="5"/>
        <v>500</v>
      </c>
      <c r="AB12" s="12">
        <f t="shared" si="0"/>
        <v>281.5533980582524</v>
      </c>
      <c r="AC12" s="12">
        <f t="shared" si="1"/>
        <v>394.9579831932773</v>
      </c>
      <c r="AD12" s="12">
        <f t="shared" si="2"/>
        <v>277.77777777777777</v>
      </c>
      <c r="AE12" s="12">
        <f t="shared" si="3"/>
        <v>265.4867256637168</v>
      </c>
      <c r="AF12" s="12">
        <f>V12/L12*1000</f>
        <v>238.09523809523807</v>
      </c>
    </row>
    <row r="13" spans="1:32" ht="21.75" customHeight="1">
      <c r="A13" s="27" t="s">
        <v>15</v>
      </c>
      <c r="B13" s="5" t="s">
        <v>8</v>
      </c>
      <c r="C13" s="8">
        <v>0.2</v>
      </c>
      <c r="D13" s="8">
        <v>0.2</v>
      </c>
      <c r="E13" s="11"/>
      <c r="F13" s="11"/>
      <c r="G13" s="11"/>
      <c r="H13" s="18"/>
      <c r="I13" s="18"/>
      <c r="J13" s="18"/>
      <c r="K13" s="18"/>
      <c r="L13" s="18"/>
      <c r="M13" s="8"/>
      <c r="N13" s="8"/>
      <c r="O13" s="11"/>
      <c r="P13" s="11"/>
      <c r="Q13" s="11"/>
      <c r="R13" s="34"/>
      <c r="S13" s="34"/>
      <c r="T13" s="34"/>
      <c r="U13" s="34"/>
      <c r="V13" s="34"/>
      <c r="W13" s="12"/>
      <c r="X13" s="12"/>
      <c r="Y13" s="11"/>
      <c r="Z13" s="11"/>
      <c r="AA13" s="12"/>
      <c r="AB13" s="12"/>
      <c r="AC13" s="12"/>
      <c r="AD13" s="12"/>
      <c r="AE13" s="12"/>
      <c r="AF13" s="12"/>
    </row>
    <row r="14" spans="1:32" ht="21.75" customHeight="1">
      <c r="A14" s="27" t="s">
        <v>18</v>
      </c>
      <c r="B14" s="5" t="s">
        <v>8</v>
      </c>
      <c r="C14" s="8">
        <v>0.1</v>
      </c>
      <c r="D14" s="8">
        <v>0.1</v>
      </c>
      <c r="E14" s="11"/>
      <c r="F14" s="11"/>
      <c r="G14" s="11"/>
      <c r="H14" s="18"/>
      <c r="I14" s="18"/>
      <c r="J14" s="18"/>
      <c r="K14" s="18"/>
      <c r="L14" s="18"/>
      <c r="M14" s="8">
        <v>0.1</v>
      </c>
      <c r="N14" s="8">
        <v>0.1</v>
      </c>
      <c r="O14" s="11"/>
      <c r="P14" s="11"/>
      <c r="Q14" s="11"/>
      <c r="R14" s="34"/>
      <c r="S14" s="34"/>
      <c r="T14" s="34"/>
      <c r="U14" s="34"/>
      <c r="V14" s="34"/>
      <c r="W14" s="12"/>
      <c r="X14" s="12"/>
      <c r="Y14" s="11"/>
      <c r="Z14" s="11"/>
      <c r="AA14" s="12"/>
      <c r="AB14" s="12"/>
      <c r="AC14" s="12"/>
      <c r="AD14" s="12"/>
      <c r="AE14" s="12"/>
      <c r="AF14" s="12"/>
    </row>
    <row r="15" spans="1:32" ht="21.75" customHeight="1">
      <c r="A15" s="26" t="s">
        <v>5</v>
      </c>
      <c r="B15" s="13" t="s">
        <v>8</v>
      </c>
      <c r="C15" s="8">
        <v>921.7</v>
      </c>
      <c r="D15" s="8">
        <v>774.1</v>
      </c>
      <c r="E15" s="18">
        <v>684.5</v>
      </c>
      <c r="F15" s="8">
        <v>679.2</v>
      </c>
      <c r="G15" s="6">
        <v>718.1</v>
      </c>
      <c r="H15" s="18">
        <v>724.3</v>
      </c>
      <c r="I15" s="18">
        <v>706.5</v>
      </c>
      <c r="J15" s="18">
        <v>592.2</v>
      </c>
      <c r="K15" s="18">
        <v>499.6</v>
      </c>
      <c r="L15" s="18">
        <v>479.8</v>
      </c>
      <c r="M15" s="8">
        <v>1089.8</v>
      </c>
      <c r="N15" s="8">
        <v>757.3</v>
      </c>
      <c r="O15" s="18">
        <v>737.4</v>
      </c>
      <c r="P15" s="6">
        <v>759.6</v>
      </c>
      <c r="Q15" s="6">
        <v>702.7</v>
      </c>
      <c r="R15" s="34">
        <v>929</v>
      </c>
      <c r="S15" s="34">
        <v>839.1</v>
      </c>
      <c r="T15" s="34">
        <v>751.3</v>
      </c>
      <c r="U15" s="34">
        <v>643.7</v>
      </c>
      <c r="V15" s="34">
        <v>632.3</v>
      </c>
      <c r="W15" s="12">
        <f aca="true" t="shared" si="8" ref="W15:W32">M15/C15*1000</f>
        <v>1182.3803840729086</v>
      </c>
      <c r="X15" s="12">
        <f aca="true" t="shared" si="9" ref="X15:X38">N15/D15*1000</f>
        <v>978.2973775997932</v>
      </c>
      <c r="Y15" s="12">
        <f aca="true" t="shared" si="10" ref="Y15:Y38">O15/E15*1000</f>
        <v>1077.282688093499</v>
      </c>
      <c r="Z15" s="12">
        <f aca="true" t="shared" si="11" ref="Z15:Z38">P15/F15*1000</f>
        <v>1118.374558303887</v>
      </c>
      <c r="AA15" s="12">
        <f aca="true" t="shared" si="12" ref="AA15:AA38">Q15/G15*1000</f>
        <v>978.5545188692382</v>
      </c>
      <c r="AB15" s="12">
        <f aca="true" t="shared" si="13" ref="AB15:AB38">R15/H15*1000</f>
        <v>1282.6176998481294</v>
      </c>
      <c r="AC15" s="12">
        <f aca="true" t="shared" si="14" ref="AC15:AC38">S15/I15*1000</f>
        <v>1187.6857749469214</v>
      </c>
      <c r="AD15" s="12">
        <f aca="true" t="shared" si="15" ref="AD15:AD38">T15/J15*1000</f>
        <v>1268.659236744343</v>
      </c>
      <c r="AE15" s="12">
        <f aca="true" t="shared" si="16" ref="AE15:AE38">U15/K15*1000</f>
        <v>1288.4307445956767</v>
      </c>
      <c r="AF15" s="12">
        <f aca="true" t="shared" si="17" ref="AF15:AF38">V15/L15*1000</f>
        <v>1317.8407669862443</v>
      </c>
    </row>
    <row r="16" spans="1:32" ht="21.75" customHeight="1">
      <c r="A16" s="9"/>
      <c r="B16" s="14" t="s">
        <v>21</v>
      </c>
      <c r="C16" s="8">
        <v>1718</v>
      </c>
      <c r="D16" s="8">
        <v>1691.1</v>
      </c>
      <c r="E16" s="18">
        <v>1421.3</v>
      </c>
      <c r="F16" s="8">
        <v>1659.7</v>
      </c>
      <c r="G16" s="6">
        <v>1436.5</v>
      </c>
      <c r="H16" s="8">
        <v>1361.8</v>
      </c>
      <c r="I16" s="8">
        <v>1599.6</v>
      </c>
      <c r="J16" s="8">
        <v>1493.9</v>
      </c>
      <c r="K16" s="8">
        <v>1665.8</v>
      </c>
      <c r="L16" s="8">
        <v>1496.5</v>
      </c>
      <c r="M16" s="8">
        <v>1018.6</v>
      </c>
      <c r="N16" s="8">
        <v>813.2</v>
      </c>
      <c r="O16" s="18">
        <v>800.2</v>
      </c>
      <c r="P16" s="6">
        <v>867.7</v>
      </c>
      <c r="Q16" s="6">
        <v>650.6</v>
      </c>
      <c r="R16" s="34">
        <v>778.1</v>
      </c>
      <c r="S16" s="34">
        <v>1086.8</v>
      </c>
      <c r="T16" s="34">
        <v>1143.9</v>
      </c>
      <c r="U16" s="34">
        <v>994.2</v>
      </c>
      <c r="V16" s="34">
        <v>1085.2</v>
      </c>
      <c r="W16" s="12">
        <f t="shared" si="8"/>
        <v>592.8987194412108</v>
      </c>
      <c r="X16" s="12">
        <f t="shared" si="9"/>
        <v>480.87043935899715</v>
      </c>
      <c r="Y16" s="12">
        <f t="shared" si="10"/>
        <v>563.0056990079505</v>
      </c>
      <c r="Z16" s="12">
        <f t="shared" si="11"/>
        <v>522.8053262637826</v>
      </c>
      <c r="AA16" s="12">
        <f t="shared" si="12"/>
        <v>452.9063696484511</v>
      </c>
      <c r="AB16" s="12">
        <f t="shared" si="13"/>
        <v>571.3761198413865</v>
      </c>
      <c r="AC16" s="12">
        <f t="shared" si="14"/>
        <v>679.4198549637409</v>
      </c>
      <c r="AD16" s="12">
        <f t="shared" si="15"/>
        <v>765.7139032063726</v>
      </c>
      <c r="AE16" s="12">
        <f t="shared" si="16"/>
        <v>596.8303517829272</v>
      </c>
      <c r="AF16" s="12">
        <f t="shared" si="17"/>
        <v>725.158703641831</v>
      </c>
    </row>
    <row r="17" spans="1:32" ht="21.75" customHeight="1">
      <c r="A17" s="27"/>
      <c r="B17" s="10" t="s">
        <v>10</v>
      </c>
      <c r="C17" s="8">
        <f>C16+C15</f>
        <v>2639.7</v>
      </c>
      <c r="D17" s="8">
        <f aca="true" t="shared" si="18" ref="D17:V17">D16+D15</f>
        <v>2465.2</v>
      </c>
      <c r="E17" s="8">
        <f t="shared" si="18"/>
        <v>2105.8</v>
      </c>
      <c r="F17" s="8">
        <f t="shared" si="18"/>
        <v>2338.9</v>
      </c>
      <c r="G17" s="8">
        <f t="shared" si="18"/>
        <v>2154.6</v>
      </c>
      <c r="H17" s="8">
        <f t="shared" si="18"/>
        <v>2086.1</v>
      </c>
      <c r="I17" s="8">
        <f t="shared" si="18"/>
        <v>2306.1</v>
      </c>
      <c r="J17" s="8">
        <f t="shared" si="18"/>
        <v>2086.1000000000004</v>
      </c>
      <c r="K17" s="8">
        <f t="shared" si="18"/>
        <v>2165.4</v>
      </c>
      <c r="L17" s="8">
        <f t="shared" si="18"/>
        <v>1976.3</v>
      </c>
      <c r="M17" s="8">
        <f t="shared" si="18"/>
        <v>2108.4</v>
      </c>
      <c r="N17" s="8">
        <f t="shared" si="18"/>
        <v>1570.5</v>
      </c>
      <c r="O17" s="8">
        <f t="shared" si="18"/>
        <v>1537.6</v>
      </c>
      <c r="P17" s="8">
        <f t="shared" si="18"/>
        <v>1627.3000000000002</v>
      </c>
      <c r="Q17" s="8">
        <f t="shared" si="18"/>
        <v>1353.3000000000002</v>
      </c>
      <c r="R17" s="8">
        <f t="shared" si="18"/>
        <v>1707.1</v>
      </c>
      <c r="S17" s="8">
        <f t="shared" si="18"/>
        <v>1925.9</v>
      </c>
      <c r="T17" s="8">
        <f t="shared" si="18"/>
        <v>1895.2</v>
      </c>
      <c r="U17" s="8">
        <f t="shared" si="18"/>
        <v>1637.9</v>
      </c>
      <c r="V17" s="8">
        <f t="shared" si="18"/>
        <v>1717.5</v>
      </c>
      <c r="W17" s="12">
        <f t="shared" si="8"/>
        <v>798.7271280827367</v>
      </c>
      <c r="X17" s="12">
        <f t="shared" si="9"/>
        <v>637.0679863702743</v>
      </c>
      <c r="Y17" s="12">
        <f t="shared" si="10"/>
        <v>730.1738056795516</v>
      </c>
      <c r="Z17" s="12">
        <f t="shared" si="11"/>
        <v>695.7544144683399</v>
      </c>
      <c r="AA17" s="12">
        <f t="shared" si="12"/>
        <v>628.098022834865</v>
      </c>
      <c r="AB17" s="12">
        <f t="shared" si="13"/>
        <v>818.3212693542974</v>
      </c>
      <c r="AC17" s="12">
        <f t="shared" si="14"/>
        <v>835.1329083734445</v>
      </c>
      <c r="AD17" s="12">
        <f t="shared" si="15"/>
        <v>908.489525909592</v>
      </c>
      <c r="AE17" s="12">
        <f t="shared" si="16"/>
        <v>756.3960469197377</v>
      </c>
      <c r="AF17" s="12">
        <f t="shared" si="17"/>
        <v>869.048221423873</v>
      </c>
    </row>
    <row r="18" spans="1:32" ht="21.75" customHeight="1">
      <c r="A18" s="4" t="s">
        <v>16</v>
      </c>
      <c r="B18" s="5" t="s">
        <v>8</v>
      </c>
      <c r="C18" s="8">
        <v>1.5</v>
      </c>
      <c r="D18" s="8">
        <v>1.5</v>
      </c>
      <c r="E18" s="18">
        <v>2.5</v>
      </c>
      <c r="F18" s="8">
        <v>4.1</v>
      </c>
      <c r="G18" s="6">
        <v>4.5</v>
      </c>
      <c r="H18" s="18">
        <v>4.6</v>
      </c>
      <c r="I18" s="18">
        <v>5.2</v>
      </c>
      <c r="J18" s="18">
        <v>5.8</v>
      </c>
      <c r="K18" s="18">
        <v>5.3</v>
      </c>
      <c r="L18" s="18">
        <v>5.2</v>
      </c>
      <c r="M18" s="8">
        <v>0.7</v>
      </c>
      <c r="N18" s="8">
        <v>0.8</v>
      </c>
      <c r="O18" s="18">
        <v>1.3</v>
      </c>
      <c r="P18" s="6">
        <v>2.1</v>
      </c>
      <c r="Q18" s="6">
        <v>2.3</v>
      </c>
      <c r="R18" s="34">
        <v>2.3</v>
      </c>
      <c r="S18" s="34">
        <v>2.7</v>
      </c>
      <c r="T18" s="34">
        <v>3</v>
      </c>
      <c r="U18" s="34">
        <v>2.7</v>
      </c>
      <c r="V18" s="34">
        <v>2.6</v>
      </c>
      <c r="W18" s="12">
        <f t="shared" si="8"/>
        <v>466.66666666666663</v>
      </c>
      <c r="X18" s="12">
        <f t="shared" si="9"/>
        <v>533.3333333333334</v>
      </c>
      <c r="Y18" s="12">
        <f t="shared" si="10"/>
        <v>520</v>
      </c>
      <c r="Z18" s="12">
        <f t="shared" si="11"/>
        <v>512.1951219512196</v>
      </c>
      <c r="AA18" s="12">
        <f t="shared" si="12"/>
        <v>511.1111111111111</v>
      </c>
      <c r="AB18" s="12">
        <f t="shared" si="13"/>
        <v>500</v>
      </c>
      <c r="AC18" s="12">
        <f t="shared" si="14"/>
        <v>519.2307692307693</v>
      </c>
      <c r="AD18" s="12">
        <f t="shared" si="15"/>
        <v>517.2413793103449</v>
      </c>
      <c r="AE18" s="12">
        <f t="shared" si="16"/>
        <v>509.4339622641509</v>
      </c>
      <c r="AF18" s="12">
        <f t="shared" si="17"/>
        <v>500</v>
      </c>
    </row>
    <row r="19" spans="1:32" ht="21.75" customHeight="1">
      <c r="A19" s="26" t="s">
        <v>6</v>
      </c>
      <c r="B19" s="13" t="s">
        <v>8</v>
      </c>
      <c r="C19" s="8">
        <v>1897.4</v>
      </c>
      <c r="D19" s="8">
        <v>2079.4</v>
      </c>
      <c r="E19" s="18">
        <v>1796.7</v>
      </c>
      <c r="F19" s="8">
        <v>1736.5</v>
      </c>
      <c r="G19" s="6">
        <v>1636</v>
      </c>
      <c r="H19" s="18">
        <v>1374</v>
      </c>
      <c r="I19" s="18">
        <v>1408.5</v>
      </c>
      <c r="J19" s="18">
        <v>1273.1</v>
      </c>
      <c r="K19" s="18">
        <v>1032.5</v>
      </c>
      <c r="L19" s="18">
        <v>986.4</v>
      </c>
      <c r="M19" s="8">
        <v>1291.4</v>
      </c>
      <c r="N19" s="8">
        <v>1919.2</v>
      </c>
      <c r="O19" s="18">
        <v>1622.8</v>
      </c>
      <c r="P19" s="6">
        <v>1725.5</v>
      </c>
      <c r="Q19" s="6">
        <v>1479.3</v>
      </c>
      <c r="R19" s="34">
        <v>1002.4</v>
      </c>
      <c r="S19" s="34">
        <v>1539.4</v>
      </c>
      <c r="T19" s="34">
        <v>1254.9</v>
      </c>
      <c r="U19" s="34">
        <v>693.5</v>
      </c>
      <c r="V19" s="34">
        <v>837.3</v>
      </c>
      <c r="W19" s="12">
        <f t="shared" si="8"/>
        <v>680.6155792136608</v>
      </c>
      <c r="X19" s="12">
        <f t="shared" si="9"/>
        <v>922.9585457343464</v>
      </c>
      <c r="Y19" s="12">
        <f t="shared" si="10"/>
        <v>903.2114432014248</v>
      </c>
      <c r="Z19" s="12">
        <f t="shared" si="11"/>
        <v>993.665418946156</v>
      </c>
      <c r="AA19" s="12">
        <f t="shared" si="12"/>
        <v>904.2176039119804</v>
      </c>
      <c r="AB19" s="12">
        <f t="shared" si="13"/>
        <v>729.5487627365357</v>
      </c>
      <c r="AC19" s="12">
        <f t="shared" si="14"/>
        <v>1092.9357472488464</v>
      </c>
      <c r="AD19" s="12">
        <f t="shared" si="15"/>
        <v>985.7041866310582</v>
      </c>
      <c r="AE19" s="12">
        <f t="shared" si="16"/>
        <v>671.6707021791768</v>
      </c>
      <c r="AF19" s="12">
        <f t="shared" si="17"/>
        <v>848.8442822384428</v>
      </c>
    </row>
    <row r="20" spans="1:32" ht="21.75" customHeight="1">
      <c r="A20" s="9"/>
      <c r="B20" s="14" t="s">
        <v>9</v>
      </c>
      <c r="C20" s="8">
        <v>14.7</v>
      </c>
      <c r="D20" s="8">
        <v>13.1</v>
      </c>
      <c r="E20" s="18">
        <v>13.8</v>
      </c>
      <c r="F20" s="8">
        <v>11.5</v>
      </c>
      <c r="G20" s="6">
        <v>12.2</v>
      </c>
      <c r="H20" s="18">
        <v>7.2</v>
      </c>
      <c r="I20" s="18">
        <v>14.4</v>
      </c>
      <c r="J20" s="18">
        <v>14.5</v>
      </c>
      <c r="K20" s="18">
        <v>10.6</v>
      </c>
      <c r="L20" s="18">
        <v>7.8</v>
      </c>
      <c r="M20" s="8">
        <v>10</v>
      </c>
      <c r="N20" s="8">
        <v>12.2</v>
      </c>
      <c r="O20" s="18">
        <v>12.5</v>
      </c>
      <c r="P20" s="6">
        <v>11.5</v>
      </c>
      <c r="Q20" s="6">
        <v>11</v>
      </c>
      <c r="R20" s="34">
        <v>5.2</v>
      </c>
      <c r="S20" s="34">
        <v>15.8</v>
      </c>
      <c r="T20" s="34">
        <v>14.3</v>
      </c>
      <c r="U20" s="34">
        <v>7.1</v>
      </c>
      <c r="V20" s="34">
        <v>6.7</v>
      </c>
      <c r="W20" s="12">
        <f t="shared" si="8"/>
        <v>680.2721088435374</v>
      </c>
      <c r="X20" s="12">
        <f t="shared" si="9"/>
        <v>931.2977099236641</v>
      </c>
      <c r="Y20" s="12">
        <f t="shared" si="10"/>
        <v>905.7971014492753</v>
      </c>
      <c r="Z20" s="12">
        <f t="shared" si="11"/>
        <v>1000</v>
      </c>
      <c r="AA20" s="12">
        <f t="shared" si="12"/>
        <v>901.6393442622951</v>
      </c>
      <c r="AB20" s="12">
        <f t="shared" si="13"/>
        <v>722.2222222222222</v>
      </c>
      <c r="AC20" s="12">
        <f t="shared" si="14"/>
        <v>1097.2222222222224</v>
      </c>
      <c r="AD20" s="12">
        <f t="shared" si="15"/>
        <v>986.2068965517242</v>
      </c>
      <c r="AE20" s="12">
        <f t="shared" si="16"/>
        <v>669.8113207547169</v>
      </c>
      <c r="AF20" s="12">
        <f t="shared" si="17"/>
        <v>858.974358974359</v>
      </c>
    </row>
    <row r="21" spans="1:32" ht="21.75" customHeight="1">
      <c r="A21" s="27"/>
      <c r="B21" s="10" t="s">
        <v>10</v>
      </c>
      <c r="C21" s="8">
        <f>+C20+C19</f>
        <v>1912.1000000000001</v>
      </c>
      <c r="D21" s="8">
        <f aca="true" t="shared" si="19" ref="D21:V21">+D20+D19</f>
        <v>2092.5</v>
      </c>
      <c r="E21" s="8">
        <f t="shared" si="19"/>
        <v>1810.5</v>
      </c>
      <c r="F21" s="8">
        <f t="shared" si="19"/>
        <v>1748</v>
      </c>
      <c r="G21" s="8">
        <f t="shared" si="19"/>
        <v>1648.2</v>
      </c>
      <c r="H21" s="8">
        <f t="shared" si="19"/>
        <v>1381.2</v>
      </c>
      <c r="I21" s="8">
        <f t="shared" si="19"/>
        <v>1422.9</v>
      </c>
      <c r="J21" s="8">
        <f t="shared" si="19"/>
        <v>1287.6</v>
      </c>
      <c r="K21" s="8">
        <f t="shared" si="19"/>
        <v>1043.1</v>
      </c>
      <c r="L21" s="8">
        <f t="shared" si="19"/>
        <v>994.1999999999999</v>
      </c>
      <c r="M21" s="8">
        <f t="shared" si="19"/>
        <v>1301.4</v>
      </c>
      <c r="N21" s="8">
        <f t="shared" si="19"/>
        <v>1931.4</v>
      </c>
      <c r="O21" s="8">
        <f t="shared" si="19"/>
        <v>1635.3</v>
      </c>
      <c r="P21" s="8">
        <f t="shared" si="19"/>
        <v>1737</v>
      </c>
      <c r="Q21" s="8">
        <f t="shared" si="19"/>
        <v>1490.3</v>
      </c>
      <c r="R21" s="8">
        <f t="shared" si="19"/>
        <v>1007.6</v>
      </c>
      <c r="S21" s="8">
        <f t="shared" si="19"/>
        <v>1555.2</v>
      </c>
      <c r="T21" s="8">
        <f t="shared" si="19"/>
        <v>1269.2</v>
      </c>
      <c r="U21" s="8">
        <f t="shared" si="19"/>
        <v>700.6</v>
      </c>
      <c r="V21" s="8">
        <f t="shared" si="19"/>
        <v>844</v>
      </c>
      <c r="W21" s="12">
        <f t="shared" si="8"/>
        <v>680.6129386538361</v>
      </c>
      <c r="X21" s="12">
        <f t="shared" si="9"/>
        <v>923.0107526881721</v>
      </c>
      <c r="Y21" s="12">
        <f t="shared" si="10"/>
        <v>903.2311516155758</v>
      </c>
      <c r="Z21" s="12">
        <f t="shared" si="11"/>
        <v>993.7070938215104</v>
      </c>
      <c r="AA21" s="12">
        <f t="shared" si="12"/>
        <v>904.1985195971363</v>
      </c>
      <c r="AB21" s="12">
        <f t="shared" si="13"/>
        <v>729.5105705183897</v>
      </c>
      <c r="AC21" s="12">
        <f t="shared" si="14"/>
        <v>1092.9791271347249</v>
      </c>
      <c r="AD21" s="12">
        <f t="shared" si="15"/>
        <v>985.7098477788135</v>
      </c>
      <c r="AE21" s="12">
        <f t="shared" si="16"/>
        <v>671.651807113412</v>
      </c>
      <c r="AF21" s="12">
        <f t="shared" si="17"/>
        <v>848.9237577952124</v>
      </c>
    </row>
    <row r="22" spans="1:32" ht="21.75" customHeight="1">
      <c r="A22" s="28" t="s">
        <v>7</v>
      </c>
      <c r="B22" s="5" t="s">
        <v>8</v>
      </c>
      <c r="C22" s="8">
        <v>2869.3</v>
      </c>
      <c r="D22" s="8">
        <v>2973.3</v>
      </c>
      <c r="E22" s="18">
        <v>2731</v>
      </c>
      <c r="F22" s="8">
        <v>2812.2</v>
      </c>
      <c r="G22" s="6">
        <v>2751</v>
      </c>
      <c r="H22" s="18">
        <v>2694.2</v>
      </c>
      <c r="I22" s="8">
        <v>2816.2</v>
      </c>
      <c r="J22" s="8">
        <v>2557.6</v>
      </c>
      <c r="K22" s="8">
        <v>2202.8</v>
      </c>
      <c r="L22" s="8">
        <v>2032.5</v>
      </c>
      <c r="M22" s="8">
        <v>2110.6</v>
      </c>
      <c r="N22" s="8">
        <v>3891.4</v>
      </c>
      <c r="O22" s="18">
        <v>2458.9</v>
      </c>
      <c r="P22" s="6">
        <v>4454</v>
      </c>
      <c r="Q22" s="6">
        <v>3803.2</v>
      </c>
      <c r="R22" s="17">
        <v>2325.6</v>
      </c>
      <c r="S22" s="17">
        <v>5007.9</v>
      </c>
      <c r="T22" s="17">
        <v>3652.3</v>
      </c>
      <c r="U22" s="17">
        <v>3019.7</v>
      </c>
      <c r="V22" s="17">
        <v>2844.5</v>
      </c>
      <c r="W22" s="12">
        <f t="shared" si="8"/>
        <v>735.5801066462202</v>
      </c>
      <c r="X22" s="12">
        <f t="shared" si="9"/>
        <v>1308.7814885817106</v>
      </c>
      <c r="Y22" s="12">
        <f t="shared" si="10"/>
        <v>900.3661662394727</v>
      </c>
      <c r="Z22" s="12">
        <f t="shared" si="11"/>
        <v>1583.8133845387954</v>
      </c>
      <c r="AA22" s="12">
        <f t="shared" si="12"/>
        <v>1382.4790985096326</v>
      </c>
      <c r="AB22" s="12">
        <f t="shared" si="13"/>
        <v>863.1875881523272</v>
      </c>
      <c r="AC22" s="12">
        <f t="shared" si="14"/>
        <v>1778.2472835736098</v>
      </c>
      <c r="AD22" s="12">
        <f t="shared" si="15"/>
        <v>1428.0184548013763</v>
      </c>
      <c r="AE22" s="12">
        <f t="shared" si="16"/>
        <v>1370.8461957508623</v>
      </c>
      <c r="AF22" s="12">
        <f t="shared" si="17"/>
        <v>1399.5079950799507</v>
      </c>
    </row>
    <row r="23" spans="1:32" ht="21.75" customHeight="1">
      <c r="A23" s="29"/>
      <c r="B23" s="5" t="s">
        <v>9</v>
      </c>
      <c r="C23" s="8">
        <v>3465.5</v>
      </c>
      <c r="D23" s="8">
        <v>3689.5</v>
      </c>
      <c r="E23" s="18">
        <v>3454.1</v>
      </c>
      <c r="F23" s="8">
        <v>3615.6</v>
      </c>
      <c r="G23" s="6">
        <v>3580.1</v>
      </c>
      <c r="H23" s="18">
        <v>2790.9</v>
      </c>
      <c r="I23" s="18">
        <v>3104.8</v>
      </c>
      <c r="J23" s="18">
        <v>3607.4</v>
      </c>
      <c r="K23" s="18">
        <v>3148.6</v>
      </c>
      <c r="L23" s="18">
        <v>3524.8</v>
      </c>
      <c r="M23" s="8">
        <v>981.8</v>
      </c>
      <c r="N23" s="8">
        <v>2060.5</v>
      </c>
      <c r="O23" s="18">
        <v>1819</v>
      </c>
      <c r="P23" s="6">
        <v>2181.1</v>
      </c>
      <c r="Q23" s="6">
        <v>2144.8</v>
      </c>
      <c r="R23" s="34">
        <v>1064.5</v>
      </c>
      <c r="S23" s="34">
        <v>1679.7</v>
      </c>
      <c r="T23" s="34">
        <v>2323.9</v>
      </c>
      <c r="U23" s="34">
        <v>1561.1</v>
      </c>
      <c r="V23" s="34">
        <v>2095.6</v>
      </c>
      <c r="W23" s="12">
        <f t="shared" si="8"/>
        <v>283.30688212379164</v>
      </c>
      <c r="X23" s="12">
        <f t="shared" si="9"/>
        <v>558.4767583683425</v>
      </c>
      <c r="Y23" s="12">
        <f t="shared" si="10"/>
        <v>526.6205379114675</v>
      </c>
      <c r="Z23" s="12">
        <f t="shared" si="11"/>
        <v>603.2470406018364</v>
      </c>
      <c r="AA23" s="12">
        <f t="shared" si="12"/>
        <v>599.0894109103099</v>
      </c>
      <c r="AB23" s="12">
        <f t="shared" si="13"/>
        <v>381.418180515246</v>
      </c>
      <c r="AC23" s="12">
        <f t="shared" si="14"/>
        <v>541.0010306622004</v>
      </c>
      <c r="AD23" s="12">
        <f t="shared" si="15"/>
        <v>644.2035815268614</v>
      </c>
      <c r="AE23" s="12">
        <f t="shared" si="16"/>
        <v>495.8076605475449</v>
      </c>
      <c r="AF23" s="12">
        <f t="shared" si="17"/>
        <v>594.5301861098502</v>
      </c>
    </row>
    <row r="24" spans="1:32" ht="21.75" customHeight="1">
      <c r="A24" s="30"/>
      <c r="B24" s="10" t="s">
        <v>10</v>
      </c>
      <c r="C24" s="8">
        <f>+C23+C22</f>
        <v>6334.8</v>
      </c>
      <c r="D24" s="8">
        <f aca="true" t="shared" si="20" ref="D24:V24">+D23+D22</f>
        <v>6662.8</v>
      </c>
      <c r="E24" s="8">
        <f t="shared" si="20"/>
        <v>6185.1</v>
      </c>
      <c r="F24" s="8">
        <f t="shared" si="20"/>
        <v>6427.799999999999</v>
      </c>
      <c r="G24" s="8">
        <f t="shared" si="20"/>
        <v>6331.1</v>
      </c>
      <c r="H24" s="8">
        <f t="shared" si="20"/>
        <v>5485.1</v>
      </c>
      <c r="I24" s="8">
        <f t="shared" si="20"/>
        <v>5921</v>
      </c>
      <c r="J24" s="8">
        <f t="shared" si="20"/>
        <v>6165</v>
      </c>
      <c r="K24" s="8">
        <f t="shared" si="20"/>
        <v>5351.4</v>
      </c>
      <c r="L24" s="8">
        <f t="shared" si="20"/>
        <v>5557.3</v>
      </c>
      <c r="M24" s="8">
        <f t="shared" si="20"/>
        <v>3092.3999999999996</v>
      </c>
      <c r="N24" s="8">
        <f t="shared" si="20"/>
        <v>5951.9</v>
      </c>
      <c r="O24" s="8">
        <f t="shared" si="20"/>
        <v>4277.9</v>
      </c>
      <c r="P24" s="8">
        <f t="shared" si="20"/>
        <v>6635.1</v>
      </c>
      <c r="Q24" s="8">
        <f t="shared" si="20"/>
        <v>5948</v>
      </c>
      <c r="R24" s="8">
        <f t="shared" si="20"/>
        <v>3390.1</v>
      </c>
      <c r="S24" s="8">
        <f t="shared" si="20"/>
        <v>6687.599999999999</v>
      </c>
      <c r="T24" s="8">
        <f t="shared" si="20"/>
        <v>5976.200000000001</v>
      </c>
      <c r="U24" s="8">
        <f t="shared" si="20"/>
        <v>4580.799999999999</v>
      </c>
      <c r="V24" s="8">
        <f t="shared" si="20"/>
        <v>4940.1</v>
      </c>
      <c r="W24" s="12">
        <f t="shared" si="8"/>
        <v>488.1606364841826</v>
      </c>
      <c r="X24" s="12">
        <f t="shared" si="9"/>
        <v>893.3031158071681</v>
      </c>
      <c r="Y24" s="12">
        <f t="shared" si="10"/>
        <v>691.6460526103053</v>
      </c>
      <c r="Z24" s="12">
        <f t="shared" si="11"/>
        <v>1032.2505367310746</v>
      </c>
      <c r="AA24" s="12">
        <f t="shared" si="12"/>
        <v>939.4891882927136</v>
      </c>
      <c r="AB24" s="12">
        <f t="shared" si="13"/>
        <v>618.0561885836173</v>
      </c>
      <c r="AC24" s="12">
        <f t="shared" si="14"/>
        <v>1129.4713730788717</v>
      </c>
      <c r="AD24" s="12">
        <f t="shared" si="15"/>
        <v>969.3755068937552</v>
      </c>
      <c r="AE24" s="12">
        <f t="shared" si="16"/>
        <v>856.0002989871809</v>
      </c>
      <c r="AF24" s="12">
        <f t="shared" si="17"/>
        <v>888.9388731938171</v>
      </c>
    </row>
    <row r="25" spans="1:32" ht="21.75" customHeight="1">
      <c r="A25" s="26" t="s">
        <v>26</v>
      </c>
      <c r="B25" s="5" t="s">
        <v>8</v>
      </c>
      <c r="C25" s="8">
        <v>33.2</v>
      </c>
      <c r="D25" s="8">
        <v>32.5</v>
      </c>
      <c r="E25" s="8">
        <v>30</v>
      </c>
      <c r="F25" s="8">
        <v>28.2</v>
      </c>
      <c r="G25" s="8">
        <v>26.8</v>
      </c>
      <c r="H25" s="18">
        <v>27.2</v>
      </c>
      <c r="I25" s="18">
        <v>17.7</v>
      </c>
      <c r="J25" s="18">
        <v>23.1</v>
      </c>
      <c r="K25" s="18">
        <v>21.8</v>
      </c>
      <c r="L25" s="18">
        <v>20.2</v>
      </c>
      <c r="M25" s="8">
        <v>24.8</v>
      </c>
      <c r="N25" s="8">
        <v>22</v>
      </c>
      <c r="O25" s="18">
        <v>23.9</v>
      </c>
      <c r="P25" s="6">
        <v>20.3</v>
      </c>
      <c r="Q25" s="6">
        <v>21.9</v>
      </c>
      <c r="R25" s="34">
        <v>19</v>
      </c>
      <c r="S25" s="34">
        <v>11.8</v>
      </c>
      <c r="T25" s="34">
        <v>15.8</v>
      </c>
      <c r="U25" s="34">
        <v>13.6</v>
      </c>
      <c r="V25" s="34">
        <v>14.1</v>
      </c>
      <c r="W25" s="12">
        <f t="shared" si="8"/>
        <v>746.9879518072289</v>
      </c>
      <c r="X25" s="12">
        <f t="shared" si="9"/>
        <v>676.9230769230769</v>
      </c>
      <c r="Y25" s="12">
        <f t="shared" si="10"/>
        <v>796.6666666666666</v>
      </c>
      <c r="Z25" s="12">
        <f t="shared" si="11"/>
        <v>719.8581560283689</v>
      </c>
      <c r="AA25" s="12">
        <f t="shared" si="12"/>
        <v>817.1641791044776</v>
      </c>
      <c r="AB25" s="12">
        <f t="shared" si="13"/>
        <v>698.529411764706</v>
      </c>
      <c r="AC25" s="12">
        <f t="shared" si="14"/>
        <v>666.6666666666667</v>
      </c>
      <c r="AD25" s="12">
        <f t="shared" si="15"/>
        <v>683.9826839826841</v>
      </c>
      <c r="AE25" s="12">
        <f t="shared" si="16"/>
        <v>623.8532110091743</v>
      </c>
      <c r="AF25" s="12">
        <f t="shared" si="17"/>
        <v>698.0198019801979</v>
      </c>
    </row>
    <row r="26" spans="1:32" ht="21.75" customHeight="1">
      <c r="A26" s="4" t="s">
        <v>19</v>
      </c>
      <c r="B26" s="5" t="s">
        <v>8</v>
      </c>
      <c r="C26" s="8">
        <v>0.2</v>
      </c>
      <c r="D26" s="8">
        <v>0.7</v>
      </c>
      <c r="E26" s="8">
        <v>3.1</v>
      </c>
      <c r="F26" s="8">
        <v>0.5</v>
      </c>
      <c r="G26" s="8">
        <v>0.3</v>
      </c>
      <c r="H26" s="18">
        <v>0.2</v>
      </c>
      <c r="I26" s="18">
        <v>0.1</v>
      </c>
      <c r="J26" s="18">
        <v>0.3</v>
      </c>
      <c r="K26" s="18">
        <v>0.3</v>
      </c>
      <c r="L26" s="18">
        <v>2.6</v>
      </c>
      <c r="M26" s="18">
        <v>0.2</v>
      </c>
      <c r="N26" s="18">
        <v>0.6</v>
      </c>
      <c r="O26" s="18">
        <v>3.1</v>
      </c>
      <c r="P26" s="6">
        <v>0.5</v>
      </c>
      <c r="Q26" s="6">
        <v>0.3</v>
      </c>
      <c r="R26" s="34">
        <v>0.2</v>
      </c>
      <c r="S26" s="34">
        <v>0.1</v>
      </c>
      <c r="T26" s="34">
        <v>0.3</v>
      </c>
      <c r="U26" s="34">
        <v>0.3</v>
      </c>
      <c r="V26" s="34">
        <v>2.2</v>
      </c>
      <c r="W26" s="12">
        <f t="shared" si="8"/>
        <v>1000</v>
      </c>
      <c r="X26" s="12">
        <f t="shared" si="9"/>
        <v>857.1428571428572</v>
      </c>
      <c r="Y26" s="12">
        <f t="shared" si="10"/>
        <v>1000</v>
      </c>
      <c r="Z26" s="12">
        <f t="shared" si="11"/>
        <v>1000</v>
      </c>
      <c r="AA26" s="12">
        <f t="shared" si="12"/>
        <v>1000</v>
      </c>
      <c r="AB26" s="12">
        <f t="shared" si="13"/>
        <v>1000</v>
      </c>
      <c r="AC26" s="12">
        <f t="shared" si="14"/>
        <v>1000</v>
      </c>
      <c r="AD26" s="12">
        <f t="shared" si="15"/>
        <v>1000</v>
      </c>
      <c r="AE26" s="12">
        <f t="shared" si="16"/>
        <v>1000</v>
      </c>
      <c r="AF26" s="12">
        <f t="shared" si="17"/>
        <v>846.1538461538462</v>
      </c>
    </row>
    <row r="27" spans="1:32" ht="21.75" customHeight="1">
      <c r="A27" s="4" t="s">
        <v>20</v>
      </c>
      <c r="B27" s="5" t="s">
        <v>8</v>
      </c>
      <c r="C27" s="8">
        <v>1006.4</v>
      </c>
      <c r="D27" s="8">
        <v>981.4</v>
      </c>
      <c r="E27" s="8">
        <v>1042.8</v>
      </c>
      <c r="F27" s="8">
        <v>826.9</v>
      </c>
      <c r="G27" s="8">
        <v>931</v>
      </c>
      <c r="H27" s="18">
        <v>707.7</v>
      </c>
      <c r="I27" s="18">
        <v>775.4</v>
      </c>
      <c r="J27" s="18">
        <v>660.6</v>
      </c>
      <c r="K27" s="18">
        <v>678.6</v>
      </c>
      <c r="L27" s="18">
        <v>593.5</v>
      </c>
      <c r="M27" s="8">
        <v>238.8</v>
      </c>
      <c r="N27" s="8">
        <v>216.6</v>
      </c>
      <c r="O27" s="18">
        <v>539.4</v>
      </c>
      <c r="P27" s="6">
        <v>327.6</v>
      </c>
      <c r="Q27" s="6">
        <v>518.4</v>
      </c>
      <c r="R27" s="34">
        <v>157.4</v>
      </c>
      <c r="S27" s="34">
        <v>411.5</v>
      </c>
      <c r="T27" s="34">
        <v>160.5</v>
      </c>
      <c r="U27" s="34">
        <v>273.1</v>
      </c>
      <c r="V27" s="34">
        <v>139.4</v>
      </c>
      <c r="W27" s="12">
        <f t="shared" si="8"/>
        <v>237.28139904610495</v>
      </c>
      <c r="X27" s="12">
        <f t="shared" si="9"/>
        <v>220.7051151416344</v>
      </c>
      <c r="Y27" s="12">
        <f t="shared" si="10"/>
        <v>517.2612197928653</v>
      </c>
      <c r="Z27" s="12">
        <f t="shared" si="11"/>
        <v>396.17849800459555</v>
      </c>
      <c r="AA27" s="12">
        <f t="shared" si="12"/>
        <v>556.8206229860365</v>
      </c>
      <c r="AB27" s="12">
        <f t="shared" si="13"/>
        <v>222.41062597145682</v>
      </c>
      <c r="AC27" s="12">
        <f t="shared" si="14"/>
        <v>530.693835439773</v>
      </c>
      <c r="AD27" s="12">
        <f t="shared" si="15"/>
        <v>242.96094459582196</v>
      </c>
      <c r="AE27" s="12">
        <f t="shared" si="16"/>
        <v>402.44621279104035</v>
      </c>
      <c r="AF27" s="12">
        <f t="shared" si="17"/>
        <v>234.87784330244315</v>
      </c>
    </row>
    <row r="28" spans="1:32" ht="21.75" customHeight="1">
      <c r="A28" s="26" t="s">
        <v>24</v>
      </c>
      <c r="B28" s="5" t="s">
        <v>8</v>
      </c>
      <c r="C28" s="8">
        <v>600.4</v>
      </c>
      <c r="D28" s="8">
        <v>628.2</v>
      </c>
      <c r="E28" s="8">
        <v>486</v>
      </c>
      <c r="F28" s="8">
        <v>489.7</v>
      </c>
      <c r="G28" s="8">
        <v>454.6</v>
      </c>
      <c r="H28" s="18">
        <v>438.7</v>
      </c>
      <c r="I28" s="18">
        <v>419.7</v>
      </c>
      <c r="J28" s="18">
        <v>441.7</v>
      </c>
      <c r="K28" s="18">
        <v>360.6</v>
      </c>
      <c r="L28" s="18">
        <v>334.8</v>
      </c>
      <c r="M28" s="8">
        <v>514.3</v>
      </c>
      <c r="N28" s="8">
        <v>600.4</v>
      </c>
      <c r="O28" s="18">
        <v>437.6</v>
      </c>
      <c r="P28" s="6">
        <v>462.4</v>
      </c>
      <c r="Q28" s="6">
        <v>457.5</v>
      </c>
      <c r="R28" s="34">
        <v>473.7</v>
      </c>
      <c r="S28" s="34">
        <v>421.4</v>
      </c>
      <c r="T28" s="34">
        <v>391.1</v>
      </c>
      <c r="U28" s="34">
        <v>383.7</v>
      </c>
      <c r="V28" s="34">
        <v>258.3</v>
      </c>
      <c r="W28" s="12">
        <f t="shared" si="8"/>
        <v>856.5956029313791</v>
      </c>
      <c r="X28" s="12">
        <f t="shared" si="9"/>
        <v>955.7465775230817</v>
      </c>
      <c r="Y28" s="12">
        <f t="shared" si="10"/>
        <v>900.4115226337449</v>
      </c>
      <c r="Z28" s="12">
        <f t="shared" si="11"/>
        <v>944.2515826015928</v>
      </c>
      <c r="AA28" s="12">
        <f t="shared" si="12"/>
        <v>1006.379234491861</v>
      </c>
      <c r="AB28" s="12">
        <f t="shared" si="13"/>
        <v>1079.7811716434921</v>
      </c>
      <c r="AC28" s="12">
        <f t="shared" si="14"/>
        <v>1004.0505122706695</v>
      </c>
      <c r="AD28" s="12">
        <f t="shared" si="15"/>
        <v>885.4426081050487</v>
      </c>
      <c r="AE28" s="12">
        <f t="shared" si="16"/>
        <v>1064.0599001663893</v>
      </c>
      <c r="AF28" s="12">
        <f t="shared" si="17"/>
        <v>771.505376344086</v>
      </c>
    </row>
    <row r="29" spans="1:32" ht="21.75" customHeight="1">
      <c r="A29" s="9"/>
      <c r="B29" s="5" t="s">
        <v>9</v>
      </c>
      <c r="C29" s="8">
        <v>130</v>
      </c>
      <c r="D29" s="8">
        <v>136</v>
      </c>
      <c r="E29" s="8">
        <v>106.7</v>
      </c>
      <c r="F29" s="8">
        <v>94</v>
      </c>
      <c r="G29" s="8">
        <v>86.5</v>
      </c>
      <c r="H29" s="18">
        <v>73.1</v>
      </c>
      <c r="I29" s="18">
        <v>64.5</v>
      </c>
      <c r="J29" s="18">
        <v>64.6</v>
      </c>
      <c r="K29" s="18">
        <v>71.4</v>
      </c>
      <c r="L29" s="18">
        <v>48.6</v>
      </c>
      <c r="M29" s="8">
        <v>144.2</v>
      </c>
      <c r="N29" s="8">
        <v>168.4</v>
      </c>
      <c r="O29" s="18">
        <v>123.4</v>
      </c>
      <c r="P29" s="6">
        <v>100.5</v>
      </c>
      <c r="Q29" s="6">
        <v>91.3</v>
      </c>
      <c r="R29" s="34">
        <v>78.9</v>
      </c>
      <c r="S29" s="34">
        <v>64.8</v>
      </c>
      <c r="T29" s="34">
        <v>95.1</v>
      </c>
      <c r="U29" s="34">
        <v>106.3</v>
      </c>
      <c r="V29" s="34">
        <v>71.4</v>
      </c>
      <c r="W29" s="12">
        <f t="shared" si="8"/>
        <v>1109.2307692307693</v>
      </c>
      <c r="X29" s="12">
        <f t="shared" si="9"/>
        <v>1238.235294117647</v>
      </c>
      <c r="Y29" s="12">
        <f t="shared" si="10"/>
        <v>1156.5135895032804</v>
      </c>
      <c r="Z29" s="12">
        <f t="shared" si="11"/>
        <v>1069.1489361702127</v>
      </c>
      <c r="AA29" s="12">
        <f t="shared" si="12"/>
        <v>1055.4913294797689</v>
      </c>
      <c r="AB29" s="12">
        <f t="shared" si="13"/>
        <v>1079.3433652530782</v>
      </c>
      <c r="AC29" s="12">
        <f t="shared" si="14"/>
        <v>1004.6511627906975</v>
      </c>
      <c r="AD29" s="12">
        <f t="shared" si="15"/>
        <v>1472.136222910217</v>
      </c>
      <c r="AE29" s="12">
        <f t="shared" si="16"/>
        <v>1488.7955182072828</v>
      </c>
      <c r="AF29" s="12">
        <f t="shared" si="17"/>
        <v>1469.1358024691358</v>
      </c>
    </row>
    <row r="30" spans="1:32" ht="21.75" customHeight="1">
      <c r="A30" s="27"/>
      <c r="B30" s="10" t="s">
        <v>10</v>
      </c>
      <c r="C30" s="8">
        <f>C29+C28</f>
        <v>730.4</v>
      </c>
      <c r="D30" s="8">
        <f aca="true" t="shared" si="21" ref="D30:V30">D29+D28</f>
        <v>764.2</v>
      </c>
      <c r="E30" s="8">
        <f t="shared" si="21"/>
        <v>592.7</v>
      </c>
      <c r="F30" s="8">
        <f t="shared" si="21"/>
        <v>583.7</v>
      </c>
      <c r="G30" s="8">
        <f t="shared" si="21"/>
        <v>541.1</v>
      </c>
      <c r="H30" s="8">
        <f t="shared" si="21"/>
        <v>511.79999999999995</v>
      </c>
      <c r="I30" s="8">
        <f t="shared" si="21"/>
        <v>484.2</v>
      </c>
      <c r="J30" s="8">
        <f t="shared" si="21"/>
        <v>506.29999999999995</v>
      </c>
      <c r="K30" s="8">
        <f t="shared" si="21"/>
        <v>432</v>
      </c>
      <c r="L30" s="8">
        <f t="shared" si="21"/>
        <v>383.40000000000003</v>
      </c>
      <c r="M30" s="8">
        <f t="shared" si="21"/>
        <v>658.5</v>
      </c>
      <c r="N30" s="8">
        <f t="shared" si="21"/>
        <v>768.8</v>
      </c>
      <c r="O30" s="8">
        <f t="shared" si="21"/>
        <v>561</v>
      </c>
      <c r="P30" s="8">
        <f t="shared" si="21"/>
        <v>562.9</v>
      </c>
      <c r="Q30" s="8">
        <f t="shared" si="21"/>
        <v>548.8</v>
      </c>
      <c r="R30" s="8">
        <f t="shared" si="21"/>
        <v>552.6</v>
      </c>
      <c r="S30" s="8">
        <f t="shared" si="21"/>
        <v>486.2</v>
      </c>
      <c r="T30" s="8">
        <f t="shared" si="21"/>
        <v>486.20000000000005</v>
      </c>
      <c r="U30" s="8">
        <f t="shared" si="21"/>
        <v>490</v>
      </c>
      <c r="V30" s="8">
        <f t="shared" si="21"/>
        <v>329.70000000000005</v>
      </c>
      <c r="W30" s="12">
        <f t="shared" si="8"/>
        <v>901.5607886089814</v>
      </c>
      <c r="X30" s="12">
        <f t="shared" si="9"/>
        <v>1006.0193666579429</v>
      </c>
      <c r="Y30" s="12">
        <f t="shared" si="10"/>
        <v>946.5159439851526</v>
      </c>
      <c r="Z30" s="12">
        <f t="shared" si="11"/>
        <v>964.3652561247214</v>
      </c>
      <c r="AA30" s="12">
        <f t="shared" si="12"/>
        <v>1014.2302716688228</v>
      </c>
      <c r="AB30" s="12">
        <f t="shared" si="13"/>
        <v>1079.718640093787</v>
      </c>
      <c r="AC30" s="12">
        <f t="shared" si="14"/>
        <v>1004.1305245766213</v>
      </c>
      <c r="AD30" s="12">
        <f t="shared" si="15"/>
        <v>960.3002172624928</v>
      </c>
      <c r="AE30" s="12">
        <f t="shared" si="16"/>
        <v>1134.2592592592594</v>
      </c>
      <c r="AF30" s="12">
        <f t="shared" si="17"/>
        <v>859.9374021909234</v>
      </c>
    </row>
    <row r="31" spans="1:32" ht="21.75" customHeight="1">
      <c r="A31" s="4" t="s">
        <v>11</v>
      </c>
      <c r="B31" s="5" t="s">
        <v>8</v>
      </c>
      <c r="C31" s="8">
        <v>579.4</v>
      </c>
      <c r="D31" s="8">
        <v>587.6</v>
      </c>
      <c r="E31" s="8">
        <v>555.3</v>
      </c>
      <c r="F31" s="8">
        <v>571</v>
      </c>
      <c r="G31" s="8">
        <v>526.5</v>
      </c>
      <c r="H31" s="18">
        <v>459.8</v>
      </c>
      <c r="I31" s="18">
        <v>472.3</v>
      </c>
      <c r="J31" s="18">
        <v>440.9</v>
      </c>
      <c r="K31" s="18">
        <v>397.9</v>
      </c>
      <c r="L31" s="18">
        <v>441</v>
      </c>
      <c r="M31" s="8">
        <v>467.5</v>
      </c>
      <c r="N31" s="8">
        <v>439.7</v>
      </c>
      <c r="O31" s="18">
        <v>503</v>
      </c>
      <c r="P31" s="6">
        <v>615</v>
      </c>
      <c r="Q31" s="6">
        <v>493</v>
      </c>
      <c r="R31" s="34">
        <v>361.7</v>
      </c>
      <c r="S31" s="34">
        <v>436.7</v>
      </c>
      <c r="T31" s="34">
        <v>422.6</v>
      </c>
      <c r="U31" s="34">
        <v>393.9</v>
      </c>
      <c r="V31" s="34">
        <v>418</v>
      </c>
      <c r="W31" s="12">
        <f t="shared" si="8"/>
        <v>806.8691750086297</v>
      </c>
      <c r="X31" s="12">
        <f t="shared" si="9"/>
        <v>748.2981620149761</v>
      </c>
      <c r="Y31" s="12">
        <f t="shared" si="10"/>
        <v>905.8166756708085</v>
      </c>
      <c r="Z31" s="12">
        <f t="shared" si="11"/>
        <v>1077.0577933450088</v>
      </c>
      <c r="AA31" s="12">
        <f t="shared" si="12"/>
        <v>936.372269705603</v>
      </c>
      <c r="AB31" s="12">
        <f t="shared" si="13"/>
        <v>786.6463679860809</v>
      </c>
      <c r="AC31" s="12">
        <f t="shared" si="14"/>
        <v>924.6241795468982</v>
      </c>
      <c r="AD31" s="12">
        <f t="shared" si="15"/>
        <v>958.4939895667953</v>
      </c>
      <c r="AE31" s="12">
        <f t="shared" si="16"/>
        <v>989.9472229203318</v>
      </c>
      <c r="AF31" s="12">
        <f t="shared" si="17"/>
        <v>947.8458049886622</v>
      </c>
    </row>
    <row r="32" spans="1:32" ht="21.75" customHeight="1">
      <c r="A32" s="4" t="s">
        <v>12</v>
      </c>
      <c r="B32" s="5" t="s">
        <v>8</v>
      </c>
      <c r="C32" s="8">
        <v>0.3</v>
      </c>
      <c r="D32" s="8">
        <v>0.5</v>
      </c>
      <c r="E32" s="8">
        <v>0.6</v>
      </c>
      <c r="F32" s="8">
        <v>0.6</v>
      </c>
      <c r="G32" s="8">
        <v>0.7</v>
      </c>
      <c r="H32" s="8">
        <v>0.7</v>
      </c>
      <c r="I32" s="8">
        <v>0.6</v>
      </c>
      <c r="J32" s="8">
        <v>0.4</v>
      </c>
      <c r="K32" s="8">
        <v>0.4</v>
      </c>
      <c r="L32" s="8">
        <v>0.3</v>
      </c>
      <c r="M32" s="8">
        <v>0.1</v>
      </c>
      <c r="N32" s="8">
        <v>0.3</v>
      </c>
      <c r="O32" s="18">
        <v>0.3</v>
      </c>
      <c r="P32" s="6">
        <v>0.3</v>
      </c>
      <c r="Q32" s="6">
        <v>0.4</v>
      </c>
      <c r="R32" s="34">
        <v>0.3</v>
      </c>
      <c r="S32" s="34">
        <v>0.3</v>
      </c>
      <c r="T32" s="34">
        <v>0.2</v>
      </c>
      <c r="U32" s="34">
        <v>0.2</v>
      </c>
      <c r="V32" s="34">
        <v>0.2</v>
      </c>
      <c r="W32" s="12">
        <f t="shared" si="8"/>
        <v>333.33333333333337</v>
      </c>
      <c r="X32" s="12">
        <f t="shared" si="9"/>
        <v>600</v>
      </c>
      <c r="Y32" s="12">
        <f t="shared" si="10"/>
        <v>500</v>
      </c>
      <c r="Z32" s="12">
        <f t="shared" si="11"/>
        <v>500</v>
      </c>
      <c r="AA32" s="12">
        <f t="shared" si="12"/>
        <v>571.4285714285716</v>
      </c>
      <c r="AB32" s="12">
        <f t="shared" si="13"/>
        <v>428.5714285714286</v>
      </c>
      <c r="AC32" s="12">
        <f t="shared" si="14"/>
        <v>500</v>
      </c>
      <c r="AD32" s="12">
        <f t="shared" si="15"/>
        <v>500</v>
      </c>
      <c r="AE32" s="12">
        <f t="shared" si="16"/>
        <v>500</v>
      </c>
      <c r="AF32" s="12">
        <f t="shared" si="17"/>
        <v>666.6666666666667</v>
      </c>
    </row>
    <row r="33" spans="1:32" ht="21.75" customHeight="1">
      <c r="A33" s="26" t="s">
        <v>22</v>
      </c>
      <c r="B33" s="5" t="s">
        <v>8</v>
      </c>
      <c r="C33" s="8">
        <v>0.7</v>
      </c>
      <c r="D33" s="8">
        <v>0.6</v>
      </c>
      <c r="E33" s="8">
        <v>0.6</v>
      </c>
      <c r="F33" s="8">
        <v>0.5</v>
      </c>
      <c r="G33" s="8">
        <v>0.5</v>
      </c>
      <c r="H33" s="8">
        <v>0.5</v>
      </c>
      <c r="I33" s="8">
        <v>0.5</v>
      </c>
      <c r="J33" s="8">
        <v>0.5</v>
      </c>
      <c r="K33" s="8">
        <v>0.5</v>
      </c>
      <c r="L33" s="8">
        <v>0.6</v>
      </c>
      <c r="M33" s="8">
        <v>0.6</v>
      </c>
      <c r="N33" s="8">
        <v>0.5</v>
      </c>
      <c r="O33" s="18">
        <v>0.5</v>
      </c>
      <c r="P33" s="6">
        <v>0.4</v>
      </c>
      <c r="Q33" s="6">
        <v>0.4</v>
      </c>
      <c r="R33" s="34">
        <v>0.6</v>
      </c>
      <c r="S33" s="34">
        <v>0.6</v>
      </c>
      <c r="T33" s="34">
        <v>0.5</v>
      </c>
      <c r="U33" s="34">
        <v>0.3</v>
      </c>
      <c r="V33" s="34">
        <v>0.6</v>
      </c>
      <c r="W33" s="12">
        <f aca="true" t="shared" si="22" ref="W33:W38">M33/C33*1000</f>
        <v>857.1428571428572</v>
      </c>
      <c r="X33" s="12">
        <f t="shared" si="9"/>
        <v>833.3333333333334</v>
      </c>
      <c r="Y33" s="12">
        <f t="shared" si="10"/>
        <v>833.3333333333334</v>
      </c>
      <c r="Z33" s="12">
        <f t="shared" si="11"/>
        <v>800</v>
      </c>
      <c r="AA33" s="12">
        <f t="shared" si="12"/>
        <v>800</v>
      </c>
      <c r="AB33" s="12">
        <f t="shared" si="13"/>
        <v>1200</v>
      </c>
      <c r="AC33" s="12">
        <f t="shared" si="14"/>
        <v>1200</v>
      </c>
      <c r="AD33" s="12">
        <f t="shared" si="15"/>
        <v>1000</v>
      </c>
      <c r="AE33" s="12">
        <f t="shared" si="16"/>
        <v>600</v>
      </c>
      <c r="AF33" s="12">
        <f t="shared" si="17"/>
        <v>1000</v>
      </c>
    </row>
    <row r="34" spans="1:32" ht="21.75" customHeight="1" thickBot="1">
      <c r="A34" s="15" t="s">
        <v>23</v>
      </c>
      <c r="B34" s="15" t="s">
        <v>8</v>
      </c>
      <c r="C34" s="8">
        <v>13.6</v>
      </c>
      <c r="D34" s="8">
        <v>10.3</v>
      </c>
      <c r="E34" s="8">
        <v>17.3</v>
      </c>
      <c r="F34" s="8">
        <v>9.6</v>
      </c>
      <c r="G34" s="8">
        <v>14.9</v>
      </c>
      <c r="H34" s="8">
        <v>11.1</v>
      </c>
      <c r="I34" s="8">
        <v>11.4</v>
      </c>
      <c r="J34" s="8">
        <v>9.9</v>
      </c>
      <c r="K34" s="8">
        <v>9.9</v>
      </c>
      <c r="L34" s="8">
        <v>8.8</v>
      </c>
      <c r="M34" s="8">
        <v>6.3</v>
      </c>
      <c r="N34" s="8">
        <v>4.5</v>
      </c>
      <c r="O34" s="18">
        <v>7.6</v>
      </c>
      <c r="P34" s="6">
        <v>4.6</v>
      </c>
      <c r="Q34" s="6">
        <v>6.7</v>
      </c>
      <c r="R34" s="18">
        <v>4.5</v>
      </c>
      <c r="S34" s="18">
        <v>5.3</v>
      </c>
      <c r="T34" s="18">
        <v>4.7</v>
      </c>
      <c r="U34" s="18">
        <v>4.7</v>
      </c>
      <c r="V34" s="18">
        <v>4</v>
      </c>
      <c r="W34" s="12">
        <f t="shared" si="22"/>
        <v>463.2352941176471</v>
      </c>
      <c r="X34" s="12">
        <f t="shared" si="9"/>
        <v>436.8932038834951</v>
      </c>
      <c r="Y34" s="12">
        <f t="shared" si="10"/>
        <v>439.30635838150283</v>
      </c>
      <c r="Z34" s="12">
        <f t="shared" si="11"/>
        <v>479.16666666666663</v>
      </c>
      <c r="AA34" s="12">
        <f t="shared" si="12"/>
        <v>449.66442953020135</v>
      </c>
      <c r="AB34" s="12">
        <f t="shared" si="13"/>
        <v>405.4054054054054</v>
      </c>
      <c r="AC34" s="12">
        <f t="shared" si="14"/>
        <v>464.91228070175436</v>
      </c>
      <c r="AD34" s="12">
        <f t="shared" si="15"/>
        <v>474.74747474747477</v>
      </c>
      <c r="AE34" s="12">
        <f t="shared" si="16"/>
        <v>474.74747474747477</v>
      </c>
      <c r="AF34" s="12">
        <f t="shared" si="17"/>
        <v>454.5454545454545</v>
      </c>
    </row>
    <row r="35" spans="1:32" ht="21.75" customHeight="1" hidden="1" thickBot="1">
      <c r="A35" s="35" t="s">
        <v>28</v>
      </c>
      <c r="B35" s="35" t="s">
        <v>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"/>
      <c r="P35" s="23"/>
      <c r="Q35" s="23"/>
      <c r="R35" s="24"/>
      <c r="S35" s="24"/>
      <c r="T35" s="24"/>
      <c r="U35" s="24"/>
      <c r="V35" s="24"/>
      <c r="W35" s="12" t="e">
        <f t="shared" si="22"/>
        <v>#DIV/0!</v>
      </c>
      <c r="X35" s="12" t="e">
        <f t="shared" si="9"/>
        <v>#DIV/0!</v>
      </c>
      <c r="Y35" s="12" t="e">
        <f t="shared" si="10"/>
        <v>#DIV/0!</v>
      </c>
      <c r="Z35" s="12" t="e">
        <f t="shared" si="11"/>
        <v>#DIV/0!</v>
      </c>
      <c r="AA35" s="12" t="e">
        <f t="shared" si="12"/>
        <v>#DIV/0!</v>
      </c>
      <c r="AB35" s="12" t="e">
        <f t="shared" si="13"/>
        <v>#DIV/0!</v>
      </c>
      <c r="AC35" s="12" t="e">
        <f t="shared" si="14"/>
        <v>#DIV/0!</v>
      </c>
      <c r="AD35" s="12" t="e">
        <f t="shared" si="15"/>
        <v>#DIV/0!</v>
      </c>
      <c r="AE35" s="12" t="e">
        <f t="shared" si="16"/>
        <v>#DIV/0!</v>
      </c>
      <c r="AF35" s="12" t="e">
        <f t="shared" si="17"/>
        <v>#DIV/0!</v>
      </c>
    </row>
    <row r="36" spans="1:32" ht="21.75" customHeight="1">
      <c r="A36" s="36" t="s">
        <v>13</v>
      </c>
      <c r="B36" s="37" t="s">
        <v>8</v>
      </c>
      <c r="C36" s="22">
        <f>C5+C8+C9+C12+C13+C14+C15+C18+C19+C22+C25+C26+C27+C28+C31+C32+C33+C34+C35</f>
        <v>9732.1</v>
      </c>
      <c r="D36" s="22">
        <f aca="true" t="shared" si="23" ref="D36:V36">D5+D8+D9+D12+D13+D14+D15+D18+D19+D22+D25+D26+D27+D28+D31+D32+D33+D34+D35</f>
        <v>9597.900000000001</v>
      </c>
      <c r="E36" s="22">
        <f t="shared" si="23"/>
        <v>8949.5</v>
      </c>
      <c r="F36" s="22">
        <f t="shared" si="23"/>
        <v>8762.2</v>
      </c>
      <c r="G36" s="22">
        <f t="shared" si="23"/>
        <v>8589.6</v>
      </c>
      <c r="H36" s="22">
        <f t="shared" si="23"/>
        <v>7542.099999999999</v>
      </c>
      <c r="I36" s="22">
        <f t="shared" si="23"/>
        <v>7624</v>
      </c>
      <c r="J36" s="22">
        <f t="shared" si="23"/>
        <v>6838</v>
      </c>
      <c r="K36" s="22">
        <f t="shared" si="23"/>
        <v>5948.7</v>
      </c>
      <c r="L36" s="22">
        <f t="shared" si="23"/>
        <v>5686.500000000001</v>
      </c>
      <c r="M36" s="22">
        <f t="shared" si="23"/>
        <v>6470.300000000002</v>
      </c>
      <c r="N36" s="22">
        <f t="shared" si="23"/>
        <v>8561.4</v>
      </c>
      <c r="O36" s="22">
        <f t="shared" si="23"/>
        <v>7061.700000000001</v>
      </c>
      <c r="P36" s="22">
        <f t="shared" si="23"/>
        <v>9228.7</v>
      </c>
      <c r="Q36" s="22">
        <f t="shared" si="23"/>
        <v>8327.099999999999</v>
      </c>
      <c r="R36" s="22">
        <f t="shared" si="23"/>
        <v>5710.4</v>
      </c>
      <c r="S36" s="22">
        <f t="shared" si="23"/>
        <v>9380.599999999999</v>
      </c>
      <c r="T36" s="22">
        <f>T5+T8+T9+T12+T13+T14+T15+T18+T19+T22+T25+T26+T27+T28+T31+T32+T33+T34+T35</f>
        <v>7283.9000000000015</v>
      </c>
      <c r="U36" s="22">
        <f>U5+U8+U9+U12+U13+U14+U15+U18+U19+U22+U25+U26+U27+U28+U31+U32+U33+U34+U35</f>
        <v>5874.400000000001</v>
      </c>
      <c r="V36" s="22">
        <f t="shared" si="23"/>
        <v>5662.4</v>
      </c>
      <c r="W36" s="12">
        <f t="shared" si="22"/>
        <v>664.8410928782074</v>
      </c>
      <c r="X36" s="12">
        <f t="shared" si="9"/>
        <v>892.0076266683335</v>
      </c>
      <c r="Y36" s="12">
        <f t="shared" si="10"/>
        <v>789.0608413877871</v>
      </c>
      <c r="Z36" s="12">
        <f t="shared" si="11"/>
        <v>1053.2400538677502</v>
      </c>
      <c r="AA36" s="12">
        <f t="shared" si="12"/>
        <v>969.4397876501813</v>
      </c>
      <c r="AB36" s="12">
        <f t="shared" si="13"/>
        <v>757.1366065154267</v>
      </c>
      <c r="AC36" s="12">
        <f t="shared" si="14"/>
        <v>1230.4039874081845</v>
      </c>
      <c r="AD36" s="12">
        <f t="shared" si="15"/>
        <v>1065.2091254752854</v>
      </c>
      <c r="AE36" s="12">
        <f t="shared" si="16"/>
        <v>987.5098761073849</v>
      </c>
      <c r="AF36" s="12">
        <f t="shared" si="17"/>
        <v>995.7618922008263</v>
      </c>
    </row>
    <row r="37" spans="1:32" ht="15">
      <c r="A37" s="15"/>
      <c r="B37" s="15" t="s">
        <v>9</v>
      </c>
      <c r="C37" s="8">
        <f>C6+C10+C16+C20+C23+C29</f>
        <v>6215.799999999999</v>
      </c>
      <c r="D37" s="8">
        <f aca="true" t="shared" si="24" ref="D37:V37">D6+D10+D16+D20+D23+D29</f>
        <v>6401.5</v>
      </c>
      <c r="E37" s="8">
        <f t="shared" si="24"/>
        <v>5649.8</v>
      </c>
      <c r="F37" s="8">
        <f t="shared" si="24"/>
        <v>6075.7</v>
      </c>
      <c r="G37" s="8">
        <f t="shared" si="24"/>
        <v>5767.799999999999</v>
      </c>
      <c r="H37" s="8">
        <f t="shared" si="24"/>
        <v>4817.700000000001</v>
      </c>
      <c r="I37" s="8">
        <f t="shared" si="24"/>
        <v>5416.6</v>
      </c>
      <c r="J37" s="8">
        <f t="shared" si="24"/>
        <v>5872.6</v>
      </c>
      <c r="K37" s="8">
        <f t="shared" si="24"/>
        <v>5565.4</v>
      </c>
      <c r="L37" s="8">
        <f t="shared" si="24"/>
        <v>5639.800000000001</v>
      </c>
      <c r="M37" s="8">
        <f t="shared" si="24"/>
        <v>2715.0999999999995</v>
      </c>
      <c r="N37" s="8">
        <f t="shared" si="24"/>
        <v>3634.9</v>
      </c>
      <c r="O37" s="8">
        <f t="shared" si="24"/>
        <v>3108.7000000000003</v>
      </c>
      <c r="P37" s="8">
        <f t="shared" si="24"/>
        <v>3669.7</v>
      </c>
      <c r="Q37" s="8">
        <f t="shared" si="24"/>
        <v>3354.1000000000004</v>
      </c>
      <c r="R37" s="8">
        <f t="shared" si="24"/>
        <v>2389.0000000000005</v>
      </c>
      <c r="S37" s="8">
        <f t="shared" si="24"/>
        <v>3424.9</v>
      </c>
      <c r="T37" s="8">
        <f>T6+T10+T16+T20+T23+T29</f>
        <v>4131</v>
      </c>
      <c r="U37" s="8">
        <f>U6+U10+U16+U20+U23+U29</f>
        <v>3090.9</v>
      </c>
      <c r="V37" s="8">
        <f t="shared" si="24"/>
        <v>3664.7000000000003</v>
      </c>
      <c r="W37" s="12">
        <f t="shared" si="22"/>
        <v>436.8062035458026</v>
      </c>
      <c r="X37" s="12">
        <f t="shared" si="9"/>
        <v>567.8200421776146</v>
      </c>
      <c r="Y37" s="12">
        <f t="shared" si="10"/>
        <v>550.2318666147474</v>
      </c>
      <c r="Z37" s="12">
        <f t="shared" si="11"/>
        <v>603.9962473459848</v>
      </c>
      <c r="AA37" s="12">
        <f t="shared" si="12"/>
        <v>581.5215506779016</v>
      </c>
      <c r="AB37" s="12">
        <f t="shared" si="13"/>
        <v>495.879776656911</v>
      </c>
      <c r="AC37" s="12">
        <f t="shared" si="14"/>
        <v>632.2970128863125</v>
      </c>
      <c r="AD37" s="12">
        <f t="shared" si="15"/>
        <v>703.4362973810578</v>
      </c>
      <c r="AE37" s="12">
        <f t="shared" si="16"/>
        <v>555.3778704136271</v>
      </c>
      <c r="AF37" s="12">
        <f t="shared" si="17"/>
        <v>649.7925458349586</v>
      </c>
    </row>
    <row r="38" spans="1:32" ht="15.75" thickBot="1">
      <c r="A38" s="38"/>
      <c r="B38" s="38" t="s">
        <v>10</v>
      </c>
      <c r="C38" s="19">
        <f>C36+C37</f>
        <v>15947.9</v>
      </c>
      <c r="D38" s="19">
        <f aca="true" t="shared" si="25" ref="D38:V38">D36+D37</f>
        <v>15999.400000000001</v>
      </c>
      <c r="E38" s="19">
        <f t="shared" si="25"/>
        <v>14599.3</v>
      </c>
      <c r="F38" s="19">
        <f t="shared" si="25"/>
        <v>14837.900000000001</v>
      </c>
      <c r="G38" s="19">
        <f t="shared" si="25"/>
        <v>14357.4</v>
      </c>
      <c r="H38" s="19">
        <f t="shared" si="25"/>
        <v>12359.8</v>
      </c>
      <c r="I38" s="19">
        <f t="shared" si="25"/>
        <v>13040.6</v>
      </c>
      <c r="J38" s="19">
        <f t="shared" si="25"/>
        <v>12710.6</v>
      </c>
      <c r="K38" s="19">
        <f t="shared" si="25"/>
        <v>11514.099999999999</v>
      </c>
      <c r="L38" s="19">
        <f t="shared" si="25"/>
        <v>11326.300000000003</v>
      </c>
      <c r="M38" s="19">
        <f t="shared" si="25"/>
        <v>9185.400000000001</v>
      </c>
      <c r="N38" s="19">
        <f t="shared" si="25"/>
        <v>12196.3</v>
      </c>
      <c r="O38" s="19">
        <f t="shared" si="25"/>
        <v>10170.400000000001</v>
      </c>
      <c r="P38" s="19">
        <f t="shared" si="25"/>
        <v>12898.400000000001</v>
      </c>
      <c r="Q38" s="19">
        <f t="shared" si="25"/>
        <v>11681.199999999999</v>
      </c>
      <c r="R38" s="19">
        <f t="shared" si="25"/>
        <v>8099.4</v>
      </c>
      <c r="S38" s="19">
        <f t="shared" si="25"/>
        <v>12805.499999999998</v>
      </c>
      <c r="T38" s="19">
        <f>T36+T37</f>
        <v>11414.900000000001</v>
      </c>
      <c r="U38" s="19">
        <f>U36+U37</f>
        <v>8965.300000000001</v>
      </c>
      <c r="V38" s="19">
        <f t="shared" si="25"/>
        <v>9327.1</v>
      </c>
      <c r="W38" s="12">
        <f t="shared" si="22"/>
        <v>575.9629794518402</v>
      </c>
      <c r="X38" s="12">
        <f t="shared" si="9"/>
        <v>762.2973361501055</v>
      </c>
      <c r="Y38" s="12">
        <f t="shared" si="10"/>
        <v>696.6361400889085</v>
      </c>
      <c r="Z38" s="12">
        <f t="shared" si="11"/>
        <v>869.2874328577494</v>
      </c>
      <c r="AA38" s="12">
        <f t="shared" si="12"/>
        <v>813.6013484335604</v>
      </c>
      <c r="AB38" s="12">
        <f t="shared" si="13"/>
        <v>655.3018657259826</v>
      </c>
      <c r="AC38" s="12">
        <f t="shared" si="14"/>
        <v>981.9716884192443</v>
      </c>
      <c r="AD38" s="12">
        <f t="shared" si="15"/>
        <v>898.0614605132726</v>
      </c>
      <c r="AE38" s="12">
        <f t="shared" si="16"/>
        <v>778.6366281342009</v>
      </c>
      <c r="AF38" s="12">
        <f t="shared" si="17"/>
        <v>823.4904602562176</v>
      </c>
    </row>
    <row r="39" ht="15">
      <c r="D39" s="7"/>
    </row>
    <row r="43" ht="15">
      <c r="L43" s="7"/>
    </row>
  </sheetData>
  <sheetProtection/>
  <mergeCells count="8">
    <mergeCell ref="A1:K1"/>
    <mergeCell ref="M1:U1"/>
    <mergeCell ref="W1:AE1"/>
    <mergeCell ref="A3:A4"/>
    <mergeCell ref="B3:B4"/>
    <mergeCell ref="M3:U3"/>
    <mergeCell ref="C3:L3"/>
    <mergeCell ref="W3:AF3"/>
  </mergeCells>
  <printOptions horizontalCentered="1"/>
  <pageMargins left="0.5" right="0.5" top="0.5" bottom="0.5" header="0.5" footer="0.5"/>
  <pageSetup horizontalDpi="300" verticalDpi="300" orientation="landscape" scale="64" r:id="rId1"/>
  <colBreaks count="2" manualBreakCount="2">
    <brk id="12" max="40" man="1"/>
    <brk id="2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nsbabu</dc:creator>
  <cp:keywords/>
  <dc:description/>
  <cp:lastModifiedBy>dell</cp:lastModifiedBy>
  <cp:lastPrinted>2013-02-25T06:56:56Z</cp:lastPrinted>
  <dcterms:created xsi:type="dcterms:W3CDTF">2002-12-31T04:59:47Z</dcterms:created>
  <dcterms:modified xsi:type="dcterms:W3CDTF">2013-03-21T05:34:05Z</dcterms:modified>
  <cp:category/>
  <cp:version/>
  <cp:contentType/>
  <cp:contentStatus/>
</cp:coreProperties>
</file>