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G Nut(u)" sheetId="1" r:id="rId1"/>
  </sheets>
  <definedNames>
    <definedName name="_xlnm.Print_Area" localSheetId="0">'G Nut(u)'!$A$1:$AF$48</definedName>
    <definedName name="_xlnm.Print_Titles" localSheetId="0">'G Nut(u)'!$A:$B,'G Nut(u)'!$1:$3</definedName>
  </definedNames>
  <calcPr calcId="125725"/>
</workbook>
</file>

<file path=xl/calcChain.xml><?xml version="1.0" encoding="utf-8"?>
<calcChain xmlns="http://schemas.openxmlformats.org/spreadsheetml/2006/main">
  <c r="W4" i="1"/>
  <c r="X4"/>
  <c r="Y4"/>
  <c r="Z4"/>
  <c r="AA4"/>
  <c r="AB4"/>
  <c r="AC4"/>
  <c r="AD4"/>
  <c r="AE4"/>
  <c r="AF4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F43"/>
  <c r="AE43"/>
  <c r="AD43"/>
  <c r="AC43"/>
  <c r="AB43"/>
  <c r="AA43"/>
  <c r="Z43"/>
  <c r="Y43"/>
  <c r="X43"/>
  <c r="W43"/>
  <c r="AF42"/>
  <c r="AE42"/>
  <c r="AE41"/>
  <c r="AF40"/>
  <c r="AE40"/>
  <c r="AD40"/>
  <c r="AC40"/>
  <c r="AB40"/>
  <c r="AA40"/>
  <c r="Z40"/>
  <c r="Y40"/>
  <c r="X40"/>
  <c r="W40"/>
  <c r="V39"/>
  <c r="U39"/>
  <c r="AE39" s="1"/>
  <c r="T39"/>
  <c r="S39"/>
  <c r="R39"/>
  <c r="Q39"/>
  <c r="P39"/>
  <c r="O39"/>
  <c r="N39"/>
  <c r="M39"/>
  <c r="L39"/>
  <c r="J39"/>
  <c r="I39"/>
  <c r="H39"/>
  <c r="G39"/>
  <c r="F39"/>
  <c r="E39"/>
  <c r="D39"/>
  <c r="C39"/>
  <c r="AF38"/>
  <c r="AE38"/>
  <c r="AD38"/>
  <c r="AC38"/>
  <c r="AB38"/>
  <c r="AA38"/>
  <c r="Z38"/>
  <c r="Y38"/>
  <c r="X38"/>
  <c r="W38"/>
  <c r="AF37"/>
  <c r="AE37"/>
  <c r="AD37"/>
  <c r="AC37"/>
  <c r="AB37"/>
  <c r="AA37"/>
  <c r="Z37"/>
  <c r="Y37"/>
  <c r="X37"/>
  <c r="W37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F35"/>
  <c r="AE35"/>
  <c r="AD35"/>
  <c r="AC35"/>
  <c r="AB35"/>
  <c r="AA35"/>
  <c r="Z35"/>
  <c r="Y35"/>
  <c r="X35"/>
  <c r="W35"/>
  <c r="AF34"/>
  <c r="AE34"/>
  <c r="AD34"/>
  <c r="AC34"/>
  <c r="AB34"/>
  <c r="AA34"/>
  <c r="Z34"/>
  <c r="Y34"/>
  <c r="X34"/>
  <c r="W34"/>
  <c r="AF33"/>
  <c r="AE33"/>
  <c r="AD33"/>
  <c r="AC33"/>
  <c r="AB33"/>
  <c r="AA33"/>
  <c r="Z33"/>
  <c r="Y33"/>
  <c r="X33"/>
  <c r="W33"/>
  <c r="AF32"/>
  <c r="AE32"/>
  <c r="AD32"/>
  <c r="AC32"/>
  <c r="AB32"/>
  <c r="AA32"/>
  <c r="Z32"/>
  <c r="Y32"/>
  <c r="X32"/>
  <c r="W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F30"/>
  <c r="AE30"/>
  <c r="AD30"/>
  <c r="AC30"/>
  <c r="AB30"/>
  <c r="AA30"/>
  <c r="Z30"/>
  <c r="Y30"/>
  <c r="X30"/>
  <c r="W30"/>
  <c r="AF29"/>
  <c r="AE29"/>
  <c r="AD29"/>
  <c r="AC29"/>
  <c r="AB29"/>
  <c r="AA29"/>
  <c r="Z29"/>
  <c r="Y29"/>
  <c r="X29"/>
  <c r="W29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F26"/>
  <c r="AF25"/>
  <c r="AE25"/>
  <c r="AD25"/>
  <c r="AC25"/>
  <c r="AB25"/>
  <c r="AA25"/>
  <c r="Z25"/>
  <c r="Y25"/>
  <c r="X25"/>
  <c r="W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F23"/>
  <c r="AE23"/>
  <c r="AD23"/>
  <c r="AC23"/>
  <c r="AB23"/>
  <c r="AA23"/>
  <c r="Z23"/>
  <c r="Y23"/>
  <c r="X23"/>
  <c r="W23"/>
  <c r="AF22"/>
  <c r="AE22"/>
  <c r="AD22"/>
  <c r="AC22"/>
  <c r="AB22"/>
  <c r="AA22"/>
  <c r="Z22"/>
  <c r="Y22"/>
  <c r="X22"/>
  <c r="W22"/>
  <c r="AF21"/>
  <c r="AE21"/>
  <c r="AD21"/>
  <c r="AC21"/>
  <c r="AB21"/>
  <c r="AA21"/>
  <c r="Z21"/>
  <c r="Y21"/>
  <c r="X21"/>
  <c r="W21"/>
  <c r="AF20"/>
  <c r="AE20"/>
  <c r="AD20"/>
  <c r="AC20"/>
  <c r="AB20"/>
  <c r="AA20"/>
  <c r="Z20"/>
  <c r="Y20"/>
  <c r="X20"/>
  <c r="W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F18"/>
  <c r="AE18"/>
  <c r="AD18"/>
  <c r="AC18"/>
  <c r="AB18"/>
  <c r="AA18"/>
  <c r="Z18"/>
  <c r="Y18"/>
  <c r="X18"/>
  <c r="W18"/>
  <c r="AF17"/>
  <c r="AE17"/>
  <c r="AD17"/>
  <c r="AC17"/>
  <c r="AB17"/>
  <c r="AA17"/>
  <c r="Z17"/>
  <c r="Y17"/>
  <c r="X17"/>
  <c r="W17"/>
  <c r="AF16"/>
  <c r="AD16"/>
  <c r="AC16"/>
  <c r="AB16"/>
  <c r="AA16"/>
  <c r="Z16"/>
  <c r="Y16"/>
  <c r="X16"/>
  <c r="W16"/>
  <c r="AF15"/>
  <c r="AD15"/>
  <c r="AC15"/>
  <c r="AB15"/>
  <c r="AA15"/>
  <c r="Z15"/>
  <c r="Y15"/>
  <c r="X15"/>
  <c r="W15"/>
  <c r="AF14"/>
  <c r="AE14"/>
  <c r="AD14"/>
  <c r="AC14"/>
  <c r="AB14"/>
  <c r="AA14"/>
  <c r="Z14"/>
  <c r="Y14"/>
  <c r="X14"/>
  <c r="W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F12"/>
  <c r="AE12"/>
  <c r="AD12"/>
  <c r="AC12"/>
  <c r="AB12"/>
  <c r="AA12"/>
  <c r="Z12"/>
  <c r="Y12"/>
  <c r="X12"/>
  <c r="W12"/>
  <c r="AF11"/>
  <c r="AE11"/>
  <c r="AD11"/>
  <c r="AC11"/>
  <c r="AB11"/>
  <c r="AA11"/>
  <c r="Z11"/>
  <c r="Y11"/>
  <c r="X11"/>
  <c r="W11"/>
  <c r="V10"/>
  <c r="U10"/>
  <c r="T10"/>
  <c r="S10"/>
  <c r="R10"/>
  <c r="Q10"/>
  <c r="P10"/>
  <c r="O10"/>
  <c r="N10"/>
  <c r="M10"/>
  <c r="L10"/>
  <c r="AF10" s="1"/>
  <c r="K10"/>
  <c r="J10"/>
  <c r="AD10" s="1"/>
  <c r="I10"/>
  <c r="H10"/>
  <c r="AB10" s="1"/>
  <c r="G10"/>
  <c r="F10"/>
  <c r="Z10" s="1"/>
  <c r="E10"/>
  <c r="D10"/>
  <c r="X10" s="1"/>
  <c r="C10"/>
  <c r="AF9"/>
  <c r="AE9"/>
  <c r="AD9"/>
  <c r="AC9"/>
  <c r="AB9"/>
  <c r="AA9"/>
  <c r="Z9"/>
  <c r="Y9"/>
  <c r="X9"/>
  <c r="AF8"/>
  <c r="AE8"/>
  <c r="AD8"/>
  <c r="AC8"/>
  <c r="AB8"/>
  <c r="AA8"/>
  <c r="Z8"/>
  <c r="Y8"/>
  <c r="X8"/>
  <c r="AF7"/>
  <c r="AE7"/>
  <c r="AD7"/>
  <c r="AC7"/>
  <c r="AB7"/>
  <c r="AA7"/>
  <c r="Z7"/>
  <c r="Y7"/>
  <c r="X7"/>
  <c r="W7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F5"/>
  <c r="AE5"/>
  <c r="AD5"/>
  <c r="AC5"/>
  <c r="AB5"/>
  <c r="AA5"/>
  <c r="Z5"/>
  <c r="Y5"/>
  <c r="X5"/>
  <c r="W5"/>
  <c r="X39" l="1"/>
  <c r="Z39"/>
  <c r="AB39"/>
  <c r="AD39"/>
  <c r="Y6"/>
  <c r="X6"/>
  <c r="Z6"/>
  <c r="AB6"/>
  <c r="AD6"/>
  <c r="AF6"/>
  <c r="X13"/>
  <c r="Z13"/>
  <c r="AB13"/>
  <c r="AD13"/>
  <c r="AF13"/>
  <c r="W19"/>
  <c r="Y19"/>
  <c r="AA19"/>
  <c r="AC19"/>
  <c r="AE19"/>
  <c r="W24"/>
  <c r="Y24"/>
  <c r="AA24"/>
  <c r="AC24"/>
  <c r="AE24"/>
  <c r="X27"/>
  <c r="Z27"/>
  <c r="AB27"/>
  <c r="AD27"/>
  <c r="X31"/>
  <c r="Z31"/>
  <c r="AB31"/>
  <c r="AD31"/>
  <c r="AF31"/>
  <c r="X36"/>
  <c r="Z36"/>
  <c r="AB36"/>
  <c r="AD36"/>
  <c r="W39"/>
  <c r="Y39"/>
  <c r="AA39"/>
  <c r="AC39"/>
  <c r="X44"/>
  <c r="Z44"/>
  <c r="AB44"/>
  <c r="AD44"/>
  <c r="X45"/>
  <c r="Z45"/>
  <c r="AB45"/>
  <c r="AD45"/>
  <c r="AF45"/>
  <c r="D47"/>
  <c r="F47"/>
  <c r="H47"/>
  <c r="AB47" s="1"/>
  <c r="J47"/>
  <c r="L47"/>
  <c r="AF47" s="1"/>
  <c r="N47"/>
  <c r="P47"/>
  <c r="Z47" s="1"/>
  <c r="R47"/>
  <c r="T47"/>
  <c r="V47"/>
  <c r="W6"/>
  <c r="AA6"/>
  <c r="AC6"/>
  <c r="AE6"/>
  <c r="Y10"/>
  <c r="AA10"/>
  <c r="AC10"/>
  <c r="AE10"/>
  <c r="W13"/>
  <c r="Y13"/>
  <c r="AA13"/>
  <c r="AC13"/>
  <c r="AE13"/>
  <c r="X19"/>
  <c r="Z19"/>
  <c r="AB19"/>
  <c r="AD19"/>
  <c r="AF19"/>
  <c r="X24"/>
  <c r="Z24"/>
  <c r="AB24"/>
  <c r="AD24"/>
  <c r="W27"/>
  <c r="Y27"/>
  <c r="AA27"/>
  <c r="AC27"/>
  <c r="AE27"/>
  <c r="W31"/>
  <c r="Y31"/>
  <c r="AA31"/>
  <c r="AC31"/>
  <c r="AE31"/>
  <c r="W36"/>
  <c r="Y36"/>
  <c r="AA36"/>
  <c r="AC36"/>
  <c r="AE36"/>
  <c r="W44"/>
  <c r="Y44"/>
  <c r="AA44"/>
  <c r="AC44"/>
  <c r="AE44"/>
  <c r="W45"/>
  <c r="Y45"/>
  <c r="AA45"/>
  <c r="AC45"/>
  <c r="AE45"/>
  <c r="C47"/>
  <c r="E47"/>
  <c r="G47"/>
  <c r="I47"/>
  <c r="K47"/>
  <c r="W46"/>
  <c r="Y46"/>
  <c r="AA46"/>
  <c r="AC46"/>
  <c r="AE46"/>
  <c r="AD47"/>
  <c r="AF24"/>
  <c r="AF27"/>
  <c r="AF36"/>
  <c r="AF39"/>
  <c r="AF44"/>
  <c r="X46"/>
  <c r="Z46"/>
  <c r="AB46"/>
  <c r="AD46"/>
  <c r="AF46"/>
  <c r="M47"/>
  <c r="O47"/>
  <c r="Q47"/>
  <c r="S47"/>
  <c r="U47"/>
  <c r="X47" l="1"/>
  <c r="AE47"/>
  <c r="AA47"/>
  <c r="W47"/>
  <c r="AC47"/>
  <c r="Y47"/>
</calcChain>
</file>

<file path=xl/sharedStrings.xml><?xml version="1.0" encoding="utf-8"?>
<sst xmlns="http://schemas.openxmlformats.org/spreadsheetml/2006/main" count="108" uniqueCount="44">
  <si>
    <r>
      <t xml:space="preserve">Estimates of  Area of </t>
    </r>
    <r>
      <rPr>
        <b/>
        <sz val="13"/>
        <rFont val="Arial"/>
        <family val="2"/>
      </rPr>
      <t>Groundnut</t>
    </r>
  </si>
  <si>
    <r>
      <t xml:space="preserve">Estimates of  Production of </t>
    </r>
    <r>
      <rPr>
        <b/>
        <sz val="13"/>
        <rFont val="Arial"/>
        <family val="2"/>
      </rPr>
      <t>Groundnut</t>
    </r>
  </si>
  <si>
    <r>
      <t xml:space="preserve">Estimates of  Yield of </t>
    </r>
    <r>
      <rPr>
        <b/>
        <sz val="13"/>
        <rFont val="Arial"/>
        <family val="2"/>
      </rPr>
      <t>Groundnut</t>
    </r>
  </si>
  <si>
    <t>States</t>
  </si>
  <si>
    <t>Season</t>
  </si>
  <si>
    <t>Area (' 000 Hectares)</t>
  </si>
  <si>
    <t>Production ('000 Tonnes)</t>
  </si>
  <si>
    <t>Yield (Kgs./Hect.)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</si>
  <si>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</si>
  <si>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</si>
  <si>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</si>
  <si>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</si>
  <si>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</si>
  <si>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</si>
  <si>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</si>
  <si>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</si>
  <si>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</si>
  <si>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</si>
  <si>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</si>
  <si>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Kharif</t>
  </si>
  <si>
    <t xml:space="preserve">Rabi </t>
  </si>
  <si>
    <t xml:space="preserve">Total </t>
  </si>
  <si>
    <t xml:space="preserve">Bihar                       </t>
  </si>
  <si>
    <t>Goa</t>
  </si>
  <si>
    <t>Gujarat</t>
  </si>
  <si>
    <t xml:space="preserve">Haryana </t>
  </si>
  <si>
    <t xml:space="preserve">Himachal Pradesh </t>
  </si>
  <si>
    <t xml:space="preserve">Jammu &amp; Kashmir </t>
  </si>
  <si>
    <t>Karnataka</t>
  </si>
  <si>
    <t>Kerala</t>
  </si>
  <si>
    <t>Madhya Pradesh</t>
  </si>
  <si>
    <t>Maharashtra</t>
  </si>
  <si>
    <t>Nagaland</t>
  </si>
  <si>
    <t>Continued</t>
  </si>
  <si>
    <t>Orissa</t>
  </si>
  <si>
    <t>Punjab</t>
  </si>
  <si>
    <t>Rajasthan</t>
  </si>
  <si>
    <t>Tamil Nadu</t>
  </si>
  <si>
    <t xml:space="preserve">Tripura </t>
  </si>
  <si>
    <t>Uttar Pradesh</t>
  </si>
  <si>
    <t xml:space="preserve">Pondicherry    </t>
  </si>
  <si>
    <t>West Bengal</t>
  </si>
  <si>
    <t xml:space="preserve">All India                             </t>
  </si>
  <si>
    <t>Concluded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</si>
</sst>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top"/>
    </xf>
    <xf numFmtId="0" fontId="1" fillId="0" borderId="1" xfId="0" applyFont="1" applyBorder="1"/>
    <xf numFmtId="0" fontId="1" fillId="0" borderId="0" xfId="0" applyFont="1" applyBorder="1"/>
    <xf numFmtId="164" fontId="1" fillId="0" borderId="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right" vertical="center"/>
    </xf>
    <xf numFmtId="164" fontId="1" fillId="0" borderId="2" xfId="0" quotePrefix="1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horizontal="left" vertical="top"/>
    </xf>
    <xf numFmtId="164" fontId="1" fillId="0" borderId="9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view="pageBreakPreview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6.5"/>
  <cols>
    <col min="1" max="1" width="20.42578125" style="2" customWidth="1"/>
    <col min="2" max="2" width="18" style="2" customWidth="1"/>
    <col min="3" max="7" width="14" style="34" customWidth="1"/>
    <col min="8" max="8" width="15.42578125" style="34" customWidth="1"/>
    <col min="9" max="32" width="14" style="34" customWidth="1"/>
    <col min="33" max="16384" width="9.140625" style="2"/>
  </cols>
  <sheetData>
    <row r="1" spans="1:32" ht="42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37" t="s">
        <v>1</v>
      </c>
      <c r="N1" s="37"/>
      <c r="O1" s="37"/>
      <c r="P1" s="37"/>
      <c r="Q1" s="37"/>
      <c r="R1" s="37"/>
      <c r="S1" s="37"/>
      <c r="T1" s="37"/>
      <c r="U1" s="37"/>
      <c r="V1" s="1"/>
      <c r="W1" s="37" t="s">
        <v>2</v>
      </c>
      <c r="X1" s="37"/>
      <c r="Y1" s="37"/>
      <c r="Z1" s="37"/>
      <c r="AA1" s="37"/>
      <c r="AB1" s="37"/>
      <c r="AC1" s="37"/>
      <c r="AD1" s="37"/>
      <c r="AE1" s="37"/>
      <c r="AF1" s="1"/>
    </row>
    <row r="2" spans="1:32" ht="27.75" customHeight="1">
      <c r="A2" s="38" t="s">
        <v>3</v>
      </c>
      <c r="B2" s="38" t="s">
        <v>4</v>
      </c>
      <c r="C2" s="39" t="s">
        <v>5</v>
      </c>
      <c r="D2" s="40"/>
      <c r="E2" s="40"/>
      <c r="F2" s="40"/>
      <c r="G2" s="40"/>
      <c r="H2" s="40"/>
      <c r="I2" s="40"/>
      <c r="J2" s="40"/>
      <c r="K2" s="40"/>
      <c r="L2" s="41"/>
      <c r="M2" s="39" t="s">
        <v>6</v>
      </c>
      <c r="N2" s="40"/>
      <c r="O2" s="40"/>
      <c r="P2" s="40"/>
      <c r="Q2" s="40"/>
      <c r="R2" s="40"/>
      <c r="S2" s="40"/>
      <c r="T2" s="40"/>
      <c r="U2" s="40"/>
      <c r="V2" s="41"/>
      <c r="W2" s="38" t="s">
        <v>7</v>
      </c>
      <c r="X2" s="38"/>
      <c r="Y2" s="38"/>
      <c r="Z2" s="38"/>
      <c r="AA2" s="38"/>
      <c r="AB2" s="38"/>
      <c r="AC2" s="38"/>
      <c r="AD2" s="38"/>
      <c r="AE2" s="38"/>
      <c r="AF2" s="38"/>
    </row>
    <row r="3" spans="1:32" ht="36.75" customHeight="1">
      <c r="A3" s="38"/>
      <c r="B3" s="38"/>
      <c r="C3" s="3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3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17</v>
      </c>
      <c r="W3" s="3" t="s">
        <v>8</v>
      </c>
      <c r="X3" s="4" t="s">
        <v>9</v>
      </c>
      <c r="Y3" s="4" t="s">
        <v>10</v>
      </c>
      <c r="Z3" s="4" t="s">
        <v>11</v>
      </c>
      <c r="AA3" s="4" t="s">
        <v>12</v>
      </c>
      <c r="AB3" s="4" t="s">
        <v>13</v>
      </c>
      <c r="AC3" s="4" t="s">
        <v>14</v>
      </c>
      <c r="AD3" s="4" t="s">
        <v>15</v>
      </c>
      <c r="AE3" s="4" t="s">
        <v>16</v>
      </c>
      <c r="AF3" s="4" t="s">
        <v>17</v>
      </c>
    </row>
    <row r="4" spans="1:32" ht="22.5" customHeight="1">
      <c r="A4" s="45" t="s">
        <v>18</v>
      </c>
      <c r="B4" s="5" t="s">
        <v>19</v>
      </c>
      <c r="C4" s="6">
        <v>1188.7</v>
      </c>
      <c r="D4" s="6">
        <v>1370.1</v>
      </c>
      <c r="E4" s="7">
        <v>1187.3</v>
      </c>
      <c r="F4" s="6">
        <v>1374.6</v>
      </c>
      <c r="G4" s="6">
        <v>1480.5</v>
      </c>
      <c r="H4" s="7">
        <v>1523.5</v>
      </c>
      <c r="I4" s="7">
        <v>1415.1</v>
      </c>
      <c r="J4" s="7">
        <v>1387.5</v>
      </c>
      <c r="K4" s="7">
        <v>1471</v>
      </c>
      <c r="L4" s="7">
        <v>1330.5</v>
      </c>
      <c r="M4" s="7">
        <v>819.2</v>
      </c>
      <c r="N4" s="7">
        <v>1037.2</v>
      </c>
      <c r="O4" s="7">
        <v>889.5</v>
      </c>
      <c r="P4" s="6">
        <v>1063.4000000000001</v>
      </c>
      <c r="Q4" s="6">
        <v>1142.7</v>
      </c>
      <c r="R4" s="7">
        <v>1164.2</v>
      </c>
      <c r="S4" s="7">
        <v>997.8</v>
      </c>
      <c r="T4" s="7">
        <v>1375.7</v>
      </c>
      <c r="U4" s="7">
        <v>1413</v>
      </c>
      <c r="V4" s="7">
        <v>1119.4000000000001</v>
      </c>
      <c r="W4" s="8">
        <f t="shared" ref="W4:AF19" si="0">M4/C4*1000</f>
        <v>689.15622108185414</v>
      </c>
      <c r="X4" s="8">
        <f t="shared" si="0"/>
        <v>757.02503466900237</v>
      </c>
      <c r="Y4" s="8">
        <f t="shared" si="0"/>
        <v>749.17880906257892</v>
      </c>
      <c r="Z4" s="8">
        <f t="shared" si="0"/>
        <v>773.60686745234989</v>
      </c>
      <c r="AA4" s="8">
        <f t="shared" si="0"/>
        <v>771.83383991894641</v>
      </c>
      <c r="AB4" s="8">
        <f t="shared" si="0"/>
        <v>764.16147029865442</v>
      </c>
      <c r="AC4" s="8">
        <f t="shared" si="0"/>
        <v>705.10917956328183</v>
      </c>
      <c r="AD4" s="8">
        <f t="shared" si="0"/>
        <v>991.49549549549556</v>
      </c>
      <c r="AE4" s="9">
        <f t="shared" si="0"/>
        <v>960.57104010876958</v>
      </c>
      <c r="AF4" s="9">
        <f t="shared" si="0"/>
        <v>841.33784291619691</v>
      </c>
    </row>
    <row r="5" spans="1:32" ht="22.5" customHeight="1">
      <c r="A5" s="45"/>
      <c r="B5" s="5" t="s">
        <v>20</v>
      </c>
      <c r="C5" s="6"/>
      <c r="D5" s="6"/>
      <c r="E5" s="7"/>
      <c r="F5" s="6"/>
      <c r="G5" s="6"/>
      <c r="H5" s="7"/>
      <c r="I5" s="7"/>
      <c r="J5" s="7"/>
      <c r="K5" s="7"/>
      <c r="L5" s="7"/>
      <c r="M5" s="7"/>
      <c r="N5" s="7"/>
      <c r="O5" s="7"/>
      <c r="P5" s="6"/>
      <c r="Q5" s="6"/>
      <c r="R5" s="7"/>
      <c r="S5" s="7"/>
      <c r="T5" s="7"/>
      <c r="U5" s="7"/>
      <c r="V5" s="7"/>
      <c r="W5" s="8" t="e">
        <f t="shared" si="0"/>
        <v>#DIV/0!</v>
      </c>
      <c r="X5" s="8" t="e">
        <f t="shared" si="0"/>
        <v>#DIV/0!</v>
      </c>
      <c r="Y5" s="8" t="e">
        <f t="shared" si="0"/>
        <v>#DIV/0!</v>
      </c>
      <c r="Z5" s="8" t="e">
        <f t="shared" si="0"/>
        <v>#DIV/0!</v>
      </c>
      <c r="AA5" s="8" t="e">
        <f t="shared" si="0"/>
        <v>#DIV/0!</v>
      </c>
      <c r="AB5" s="8" t="e">
        <f t="shared" si="0"/>
        <v>#DIV/0!</v>
      </c>
      <c r="AC5" s="8" t="e">
        <f t="shared" si="0"/>
        <v>#DIV/0!</v>
      </c>
      <c r="AD5" s="8" t="e">
        <f t="shared" si="0"/>
        <v>#DIV/0!</v>
      </c>
      <c r="AE5" s="9" t="e">
        <f t="shared" si="0"/>
        <v>#DIV/0!</v>
      </c>
      <c r="AF5" s="9" t="e">
        <f t="shared" si="0"/>
        <v>#DIV/0!</v>
      </c>
    </row>
    <row r="6" spans="1:32" ht="22.5" customHeight="1">
      <c r="A6" s="45"/>
      <c r="B6" s="5" t="s">
        <v>21</v>
      </c>
      <c r="C6" s="6">
        <f t="shared" ref="C6:V6" si="1">C4+C5</f>
        <v>1188.7</v>
      </c>
      <c r="D6" s="6">
        <f t="shared" si="1"/>
        <v>1370.1</v>
      </c>
      <c r="E6" s="6">
        <f t="shared" si="1"/>
        <v>1187.3</v>
      </c>
      <c r="F6" s="6">
        <f t="shared" si="1"/>
        <v>1374.6</v>
      </c>
      <c r="G6" s="6">
        <f t="shared" si="1"/>
        <v>1480.5</v>
      </c>
      <c r="H6" s="6">
        <f t="shared" si="1"/>
        <v>1523.5</v>
      </c>
      <c r="I6" s="6">
        <f t="shared" si="1"/>
        <v>1415.1</v>
      </c>
      <c r="J6" s="6">
        <f t="shared" si="1"/>
        <v>1387.5</v>
      </c>
      <c r="K6" s="6">
        <f t="shared" si="1"/>
        <v>1471</v>
      </c>
      <c r="L6" s="6">
        <f t="shared" si="1"/>
        <v>1330.5</v>
      </c>
      <c r="M6" s="6">
        <f t="shared" si="1"/>
        <v>819.2</v>
      </c>
      <c r="N6" s="6">
        <f t="shared" si="1"/>
        <v>1037.2</v>
      </c>
      <c r="O6" s="6">
        <f t="shared" si="1"/>
        <v>889.5</v>
      </c>
      <c r="P6" s="6">
        <f t="shared" si="1"/>
        <v>1063.4000000000001</v>
      </c>
      <c r="Q6" s="6">
        <f t="shared" si="1"/>
        <v>1142.7</v>
      </c>
      <c r="R6" s="6">
        <f t="shared" si="1"/>
        <v>1164.2</v>
      </c>
      <c r="S6" s="6">
        <f t="shared" si="1"/>
        <v>997.8</v>
      </c>
      <c r="T6" s="6">
        <f t="shared" si="1"/>
        <v>1375.7</v>
      </c>
      <c r="U6" s="6">
        <f t="shared" si="1"/>
        <v>1413</v>
      </c>
      <c r="V6" s="6">
        <f t="shared" si="1"/>
        <v>1119.4000000000001</v>
      </c>
      <c r="W6" s="8">
        <f t="shared" si="0"/>
        <v>689.15622108185414</v>
      </c>
      <c r="X6" s="8">
        <f t="shared" si="0"/>
        <v>757.02503466900237</v>
      </c>
      <c r="Y6" s="8">
        <f t="shared" si="0"/>
        <v>749.17880906257892</v>
      </c>
      <c r="Z6" s="8">
        <f t="shared" si="0"/>
        <v>773.60686745234989</v>
      </c>
      <c r="AA6" s="8">
        <f t="shared" si="0"/>
        <v>771.83383991894641</v>
      </c>
      <c r="AB6" s="8">
        <f t="shared" si="0"/>
        <v>764.16147029865442</v>
      </c>
      <c r="AC6" s="8">
        <f t="shared" si="0"/>
        <v>705.10917956328183</v>
      </c>
      <c r="AD6" s="8">
        <f t="shared" si="0"/>
        <v>991.49549549549556</v>
      </c>
      <c r="AE6" s="9">
        <f t="shared" si="0"/>
        <v>960.57104010876958</v>
      </c>
      <c r="AF6" s="9">
        <f t="shared" si="0"/>
        <v>841.33784291619691</v>
      </c>
    </row>
    <row r="7" spans="1:32" ht="22.5" customHeight="1">
      <c r="A7" s="10" t="s">
        <v>22</v>
      </c>
      <c r="B7" s="7" t="s">
        <v>19</v>
      </c>
      <c r="C7" s="6">
        <v>4</v>
      </c>
      <c r="D7" s="6">
        <v>5.2</v>
      </c>
      <c r="E7" s="7">
        <v>4.0999999999999996</v>
      </c>
      <c r="F7" s="6">
        <v>3.5</v>
      </c>
      <c r="G7" s="6">
        <v>4.2</v>
      </c>
      <c r="H7" s="6">
        <v>4.9000000000000004</v>
      </c>
      <c r="I7" s="7">
        <v>4.2</v>
      </c>
      <c r="J7" s="7">
        <v>5</v>
      </c>
      <c r="K7" s="7">
        <v>5</v>
      </c>
      <c r="L7" s="7">
        <v>7</v>
      </c>
      <c r="M7" s="7">
        <v>2.6</v>
      </c>
      <c r="N7" s="7">
        <v>4.2</v>
      </c>
      <c r="O7" s="6">
        <v>2.1</v>
      </c>
      <c r="P7" s="6">
        <v>3</v>
      </c>
      <c r="Q7" s="6">
        <v>2.6</v>
      </c>
      <c r="R7" s="6">
        <v>5.5</v>
      </c>
      <c r="S7" s="7">
        <v>3.4</v>
      </c>
      <c r="T7" s="7">
        <v>3.2</v>
      </c>
      <c r="U7" s="7">
        <v>5.2</v>
      </c>
      <c r="V7" s="7">
        <v>7</v>
      </c>
      <c r="W7" s="8">
        <f t="shared" si="0"/>
        <v>650</v>
      </c>
      <c r="X7" s="8">
        <f t="shared" si="0"/>
        <v>807.69230769230774</v>
      </c>
      <c r="Y7" s="8">
        <f t="shared" si="0"/>
        <v>512.19512195121956</v>
      </c>
      <c r="Z7" s="8">
        <f t="shared" si="0"/>
        <v>857.14285714285711</v>
      </c>
      <c r="AA7" s="8">
        <f t="shared" si="0"/>
        <v>619.04761904761904</v>
      </c>
      <c r="AB7" s="8">
        <f t="shared" si="0"/>
        <v>1122.4489795918366</v>
      </c>
      <c r="AC7" s="8">
        <f t="shared" si="0"/>
        <v>809.5238095238094</v>
      </c>
      <c r="AD7" s="8">
        <f t="shared" si="0"/>
        <v>640</v>
      </c>
      <c r="AE7" s="9">
        <f t="shared" si="0"/>
        <v>1040</v>
      </c>
      <c r="AF7" s="9">
        <f t="shared" si="0"/>
        <v>1000</v>
      </c>
    </row>
    <row r="8" spans="1:32" ht="22.5" customHeight="1">
      <c r="A8" s="45" t="s">
        <v>23</v>
      </c>
      <c r="B8" s="5" t="s">
        <v>19</v>
      </c>
      <c r="C8" s="6"/>
      <c r="D8" s="6"/>
      <c r="E8" s="7"/>
      <c r="F8" s="6"/>
      <c r="G8" s="6"/>
      <c r="H8" s="7"/>
      <c r="I8" s="7"/>
      <c r="J8" s="7"/>
      <c r="K8" s="7"/>
      <c r="L8" s="7"/>
      <c r="M8" s="7"/>
      <c r="N8" s="7"/>
      <c r="O8" s="7"/>
      <c r="P8" s="6"/>
      <c r="Q8" s="6"/>
      <c r="R8" s="7"/>
      <c r="S8" s="7"/>
      <c r="T8" s="7"/>
      <c r="U8" s="7"/>
      <c r="V8" s="7"/>
      <c r="W8" s="8"/>
      <c r="X8" s="8" t="e">
        <f t="shared" si="0"/>
        <v>#DIV/0!</v>
      </c>
      <c r="Y8" s="8" t="e">
        <f t="shared" si="0"/>
        <v>#DIV/0!</v>
      </c>
      <c r="Z8" s="8" t="e">
        <f t="shared" si="0"/>
        <v>#DIV/0!</v>
      </c>
      <c r="AA8" s="8" t="e">
        <f t="shared" si="0"/>
        <v>#DIV/0!</v>
      </c>
      <c r="AB8" s="8" t="e">
        <f t="shared" si="0"/>
        <v>#DIV/0!</v>
      </c>
      <c r="AC8" s="8" t="e">
        <f t="shared" si="0"/>
        <v>#DIV/0!</v>
      </c>
      <c r="AD8" s="8" t="e">
        <f t="shared" si="0"/>
        <v>#DIV/0!</v>
      </c>
      <c r="AE8" s="9" t="e">
        <f t="shared" si="0"/>
        <v>#DIV/0!</v>
      </c>
      <c r="AF8" s="9" t="e">
        <f t="shared" si="0"/>
        <v>#DIV/0!</v>
      </c>
    </row>
    <row r="9" spans="1:32" ht="22.5" customHeight="1">
      <c r="A9" s="45"/>
      <c r="B9" s="5" t="s">
        <v>20</v>
      </c>
      <c r="C9" s="6"/>
      <c r="D9" s="6"/>
      <c r="E9" s="7"/>
      <c r="F9" s="6"/>
      <c r="G9" s="6"/>
      <c r="H9" s="7"/>
      <c r="I9" s="7"/>
      <c r="J9" s="7"/>
      <c r="K9" s="7"/>
      <c r="L9" s="7"/>
      <c r="M9" s="7"/>
      <c r="N9" s="7"/>
      <c r="O9" s="7"/>
      <c r="P9" s="6"/>
      <c r="Q9" s="6"/>
      <c r="R9" s="7"/>
      <c r="S9" s="7"/>
      <c r="T9" s="7"/>
      <c r="U9" s="7"/>
      <c r="V9" s="7"/>
      <c r="W9" s="8"/>
      <c r="X9" s="8" t="e">
        <f t="shared" si="0"/>
        <v>#DIV/0!</v>
      </c>
      <c r="Y9" s="8" t="e">
        <f t="shared" si="0"/>
        <v>#DIV/0!</v>
      </c>
      <c r="Z9" s="8" t="e">
        <f t="shared" si="0"/>
        <v>#DIV/0!</v>
      </c>
      <c r="AA9" s="8" t="e">
        <f t="shared" si="0"/>
        <v>#DIV/0!</v>
      </c>
      <c r="AB9" s="8" t="e">
        <f t="shared" si="0"/>
        <v>#DIV/0!</v>
      </c>
      <c r="AC9" s="8" t="e">
        <f t="shared" si="0"/>
        <v>#DIV/0!</v>
      </c>
      <c r="AD9" s="8" t="e">
        <f t="shared" si="0"/>
        <v>#DIV/0!</v>
      </c>
      <c r="AE9" s="9" t="e">
        <f t="shared" si="0"/>
        <v>#DIV/0!</v>
      </c>
      <c r="AF9" s="9" t="e">
        <f t="shared" si="0"/>
        <v>#DIV/0!</v>
      </c>
    </row>
    <row r="10" spans="1:32" ht="22.5" customHeight="1">
      <c r="A10" s="45"/>
      <c r="B10" s="5" t="s">
        <v>21</v>
      </c>
      <c r="C10" s="6">
        <f t="shared" ref="C10:V10" si="2">C8+C9</f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8"/>
      <c r="X10" s="8" t="e">
        <f t="shared" si="0"/>
        <v>#DIV/0!</v>
      </c>
      <c r="Y10" s="8" t="e">
        <f t="shared" si="0"/>
        <v>#DIV/0!</v>
      </c>
      <c r="Z10" s="8" t="e">
        <f t="shared" si="0"/>
        <v>#DIV/0!</v>
      </c>
      <c r="AA10" s="8" t="e">
        <f t="shared" si="0"/>
        <v>#DIV/0!</v>
      </c>
      <c r="AB10" s="8" t="e">
        <f t="shared" si="0"/>
        <v>#DIV/0!</v>
      </c>
      <c r="AC10" s="8" t="e">
        <f t="shared" si="0"/>
        <v>#DIV/0!</v>
      </c>
      <c r="AD10" s="8" t="e">
        <f t="shared" si="0"/>
        <v>#DIV/0!</v>
      </c>
      <c r="AE10" s="9" t="e">
        <f t="shared" si="0"/>
        <v>#DIV/0!</v>
      </c>
      <c r="AF10" s="9" t="e">
        <f t="shared" si="0"/>
        <v>#DIV/0!</v>
      </c>
    </row>
    <row r="11" spans="1:32" ht="22.5" customHeight="1">
      <c r="A11" s="42" t="s">
        <v>24</v>
      </c>
      <c r="B11" s="7" t="s">
        <v>19</v>
      </c>
      <c r="C11" s="7">
        <v>1992.4</v>
      </c>
      <c r="D11" s="6">
        <v>2009.1</v>
      </c>
      <c r="E11" s="7">
        <v>1798</v>
      </c>
      <c r="F11" s="6">
        <v>1747.6</v>
      </c>
      <c r="G11" s="6">
        <v>1758.3</v>
      </c>
      <c r="H11" s="7">
        <v>1778.4</v>
      </c>
      <c r="I11" s="7">
        <v>1741.2</v>
      </c>
      <c r="J11" s="7">
        <v>1581.6</v>
      </c>
      <c r="K11" s="7">
        <v>1493.3</v>
      </c>
      <c r="L11" s="7">
        <v>1640.7</v>
      </c>
      <c r="M11" s="7">
        <v>925.9</v>
      </c>
      <c r="N11" s="7">
        <v>1457.7</v>
      </c>
      <c r="O11" s="7">
        <v>806.2</v>
      </c>
      <c r="P11" s="6">
        <v>1106.2</v>
      </c>
      <c r="Q11" s="6">
        <v>1835.9</v>
      </c>
      <c r="R11" s="7">
        <v>1540.7</v>
      </c>
      <c r="S11" s="7">
        <v>349.5</v>
      </c>
      <c r="T11" s="7">
        <v>1241.4000000000001</v>
      </c>
      <c r="U11" s="7">
        <v>465</v>
      </c>
      <c r="V11" s="7">
        <v>2034.6</v>
      </c>
      <c r="W11" s="8">
        <f t="shared" si="0"/>
        <v>464.71592049789194</v>
      </c>
      <c r="X11" s="8">
        <f t="shared" si="0"/>
        <v>725.54875317306266</v>
      </c>
      <c r="Y11" s="8">
        <f t="shared" si="0"/>
        <v>448.38709677419359</v>
      </c>
      <c r="Z11" s="8">
        <f t="shared" si="0"/>
        <v>632.98237582970944</v>
      </c>
      <c r="AA11" s="8">
        <f t="shared" si="0"/>
        <v>1044.1335380765513</v>
      </c>
      <c r="AB11" s="8">
        <f t="shared" si="0"/>
        <v>866.34053081421507</v>
      </c>
      <c r="AC11" s="8">
        <f t="shared" si="0"/>
        <v>200.723638869745</v>
      </c>
      <c r="AD11" s="8">
        <f t="shared" si="0"/>
        <v>784.90136570561469</v>
      </c>
      <c r="AE11" s="9">
        <f t="shared" si="0"/>
        <v>311.39087926069783</v>
      </c>
      <c r="AF11" s="9">
        <f t="shared" si="0"/>
        <v>1240.0804534649842</v>
      </c>
    </row>
    <row r="12" spans="1:32" ht="22.5" customHeight="1">
      <c r="A12" s="42"/>
      <c r="B12" s="7" t="s">
        <v>20</v>
      </c>
      <c r="C12" s="7"/>
      <c r="D12" s="7"/>
      <c r="E12" s="7"/>
      <c r="F12" s="6"/>
      <c r="G12" s="6"/>
      <c r="H12" s="7"/>
      <c r="I12" s="7"/>
      <c r="J12" s="7"/>
      <c r="K12" s="7"/>
      <c r="L12" s="7"/>
      <c r="M12" s="7"/>
      <c r="N12" s="7"/>
      <c r="O12" s="7"/>
      <c r="P12" s="6"/>
      <c r="Q12" s="6"/>
      <c r="R12" s="7"/>
      <c r="S12" s="7"/>
      <c r="T12" s="7"/>
      <c r="U12" s="7"/>
      <c r="V12" s="7"/>
      <c r="W12" s="8" t="e">
        <f t="shared" si="0"/>
        <v>#DIV/0!</v>
      </c>
      <c r="X12" s="8" t="e">
        <f t="shared" si="0"/>
        <v>#DIV/0!</v>
      </c>
      <c r="Y12" s="8" t="e">
        <f t="shared" si="0"/>
        <v>#DIV/0!</v>
      </c>
      <c r="Z12" s="8" t="e">
        <f t="shared" si="0"/>
        <v>#DIV/0!</v>
      </c>
      <c r="AA12" s="8" t="e">
        <f t="shared" si="0"/>
        <v>#DIV/0!</v>
      </c>
      <c r="AB12" s="8" t="e">
        <f t="shared" si="0"/>
        <v>#DIV/0!</v>
      </c>
      <c r="AC12" s="8" t="e">
        <f t="shared" si="0"/>
        <v>#DIV/0!</v>
      </c>
      <c r="AD12" s="8" t="e">
        <f t="shared" si="0"/>
        <v>#DIV/0!</v>
      </c>
      <c r="AE12" s="9" t="e">
        <f t="shared" si="0"/>
        <v>#DIV/0!</v>
      </c>
      <c r="AF12" s="9" t="e">
        <f t="shared" si="0"/>
        <v>#DIV/0!</v>
      </c>
    </row>
    <row r="13" spans="1:32" ht="22.5" customHeight="1">
      <c r="A13" s="42"/>
      <c r="B13" s="7" t="s">
        <v>21</v>
      </c>
      <c r="C13" s="6">
        <f t="shared" ref="C13:V13" si="3">C11+C12</f>
        <v>1992.4</v>
      </c>
      <c r="D13" s="6">
        <f t="shared" si="3"/>
        <v>2009.1</v>
      </c>
      <c r="E13" s="6">
        <f t="shared" si="3"/>
        <v>1798</v>
      </c>
      <c r="F13" s="6">
        <f t="shared" si="3"/>
        <v>1747.6</v>
      </c>
      <c r="G13" s="6">
        <f t="shared" si="3"/>
        <v>1758.3</v>
      </c>
      <c r="H13" s="6">
        <f t="shared" si="3"/>
        <v>1778.4</v>
      </c>
      <c r="I13" s="6">
        <f t="shared" si="3"/>
        <v>1741.2</v>
      </c>
      <c r="J13" s="6">
        <f t="shared" si="3"/>
        <v>1581.6</v>
      </c>
      <c r="K13" s="6">
        <f t="shared" si="3"/>
        <v>1493.3</v>
      </c>
      <c r="L13" s="6">
        <f t="shared" si="3"/>
        <v>1640.7</v>
      </c>
      <c r="M13" s="6">
        <f t="shared" si="3"/>
        <v>925.9</v>
      </c>
      <c r="N13" s="6">
        <f t="shared" si="3"/>
        <v>1457.7</v>
      </c>
      <c r="O13" s="6">
        <f t="shared" si="3"/>
        <v>806.2</v>
      </c>
      <c r="P13" s="6">
        <f t="shared" si="3"/>
        <v>1106.2</v>
      </c>
      <c r="Q13" s="6">
        <f t="shared" si="3"/>
        <v>1835.9</v>
      </c>
      <c r="R13" s="6">
        <f t="shared" si="3"/>
        <v>1540.7</v>
      </c>
      <c r="S13" s="6">
        <f t="shared" si="3"/>
        <v>349.5</v>
      </c>
      <c r="T13" s="6">
        <f t="shared" si="3"/>
        <v>1241.4000000000001</v>
      </c>
      <c r="U13" s="6">
        <f t="shared" si="3"/>
        <v>465</v>
      </c>
      <c r="V13" s="6">
        <f t="shared" si="3"/>
        <v>2034.6</v>
      </c>
      <c r="W13" s="8">
        <f t="shared" si="0"/>
        <v>464.71592049789194</v>
      </c>
      <c r="X13" s="8">
        <f t="shared" si="0"/>
        <v>725.54875317306266</v>
      </c>
      <c r="Y13" s="8">
        <f t="shared" si="0"/>
        <v>448.38709677419359</v>
      </c>
      <c r="Z13" s="8">
        <f t="shared" si="0"/>
        <v>632.98237582970944</v>
      </c>
      <c r="AA13" s="8">
        <f t="shared" si="0"/>
        <v>1044.1335380765513</v>
      </c>
      <c r="AB13" s="8">
        <f t="shared" si="0"/>
        <v>866.34053081421507</v>
      </c>
      <c r="AC13" s="8">
        <f t="shared" si="0"/>
        <v>200.723638869745</v>
      </c>
      <c r="AD13" s="8">
        <f t="shared" si="0"/>
        <v>784.90136570561469</v>
      </c>
      <c r="AE13" s="9">
        <f t="shared" si="0"/>
        <v>311.39087926069783</v>
      </c>
      <c r="AF13" s="9">
        <f t="shared" si="0"/>
        <v>1240.0804534649842</v>
      </c>
    </row>
    <row r="14" spans="1:32" ht="22.5" customHeight="1">
      <c r="A14" s="10" t="s">
        <v>25</v>
      </c>
      <c r="B14" s="7" t="s">
        <v>19</v>
      </c>
      <c r="C14" s="7">
        <v>11.1</v>
      </c>
      <c r="D14" s="7">
        <v>14.5</v>
      </c>
      <c r="E14" s="7">
        <v>15.4</v>
      </c>
      <c r="F14" s="6">
        <v>11.7</v>
      </c>
      <c r="G14" s="6">
        <v>10.199999999999999</v>
      </c>
      <c r="H14" s="6">
        <v>8.6999999999999993</v>
      </c>
      <c r="I14" s="7">
        <v>7.6</v>
      </c>
      <c r="J14" s="7">
        <v>7.2</v>
      </c>
      <c r="K14" s="7">
        <v>11.1</v>
      </c>
      <c r="L14" s="7">
        <v>11.3</v>
      </c>
      <c r="M14" s="7">
        <v>11</v>
      </c>
      <c r="N14" s="7">
        <v>17.399999999999999</v>
      </c>
      <c r="O14" s="6">
        <v>9.1999999999999993</v>
      </c>
      <c r="P14" s="6">
        <v>9.6</v>
      </c>
      <c r="Q14" s="6">
        <v>8.5</v>
      </c>
      <c r="R14" s="6">
        <v>7.4</v>
      </c>
      <c r="S14" s="7">
        <v>6.4</v>
      </c>
      <c r="T14" s="7">
        <v>6.2</v>
      </c>
      <c r="U14" s="7">
        <v>9.9</v>
      </c>
      <c r="V14" s="7">
        <v>12.2</v>
      </c>
      <c r="W14" s="8">
        <f t="shared" si="0"/>
        <v>990.99099099099101</v>
      </c>
      <c r="X14" s="8">
        <f t="shared" si="0"/>
        <v>1200</v>
      </c>
      <c r="Y14" s="8">
        <f t="shared" si="0"/>
        <v>597.40259740259739</v>
      </c>
      <c r="Z14" s="8">
        <f t="shared" si="0"/>
        <v>820.51282051282044</v>
      </c>
      <c r="AA14" s="8">
        <f t="shared" si="0"/>
        <v>833.33333333333337</v>
      </c>
      <c r="AB14" s="8">
        <f t="shared" si="0"/>
        <v>850.57471264367825</v>
      </c>
      <c r="AC14" s="8">
        <f t="shared" si="0"/>
        <v>842.1052631578948</v>
      </c>
      <c r="AD14" s="8">
        <f t="shared" si="0"/>
        <v>861.1111111111112</v>
      </c>
      <c r="AE14" s="9">
        <f t="shared" si="0"/>
        <v>891.89189189189199</v>
      </c>
      <c r="AF14" s="9">
        <f t="shared" si="0"/>
        <v>1079.646017699115</v>
      </c>
    </row>
    <row r="15" spans="1:32" ht="22.5" customHeight="1">
      <c r="A15" s="10" t="s">
        <v>26</v>
      </c>
      <c r="B15" s="7" t="s">
        <v>19</v>
      </c>
      <c r="C15" s="7">
        <v>1.2</v>
      </c>
      <c r="D15" s="7">
        <v>3.2</v>
      </c>
      <c r="E15" s="7">
        <v>2.4</v>
      </c>
      <c r="F15" s="6">
        <v>1.9</v>
      </c>
      <c r="G15" s="6">
        <v>1.9</v>
      </c>
      <c r="H15" s="6">
        <v>2</v>
      </c>
      <c r="I15" s="7">
        <v>1.9</v>
      </c>
      <c r="J15" s="7">
        <v>1.4</v>
      </c>
      <c r="K15" s="7">
        <v>1.8</v>
      </c>
      <c r="L15" s="7">
        <v>1.9</v>
      </c>
      <c r="M15" s="7">
        <v>0.9</v>
      </c>
      <c r="N15" s="7">
        <v>3.3</v>
      </c>
      <c r="O15" s="6">
        <v>2.4</v>
      </c>
      <c r="P15" s="6">
        <v>2</v>
      </c>
      <c r="Q15" s="6">
        <v>2</v>
      </c>
      <c r="R15" s="6">
        <v>2</v>
      </c>
      <c r="S15" s="7">
        <v>1.7</v>
      </c>
      <c r="T15" s="7">
        <v>1.5</v>
      </c>
      <c r="U15" s="7">
        <v>2</v>
      </c>
      <c r="V15" s="7">
        <v>2</v>
      </c>
      <c r="W15" s="8">
        <f t="shared" si="0"/>
        <v>750</v>
      </c>
      <c r="X15" s="8">
        <f t="shared" si="0"/>
        <v>1031.2499999999998</v>
      </c>
      <c r="Y15" s="8">
        <f t="shared" si="0"/>
        <v>1000</v>
      </c>
      <c r="Z15" s="8">
        <f t="shared" si="0"/>
        <v>1052.6315789473683</v>
      </c>
      <c r="AA15" s="8">
        <f t="shared" si="0"/>
        <v>1052.6315789473683</v>
      </c>
      <c r="AB15" s="8">
        <f t="shared" si="0"/>
        <v>1000</v>
      </c>
      <c r="AC15" s="8">
        <f t="shared" si="0"/>
        <v>894.73684210526312</v>
      </c>
      <c r="AD15" s="8">
        <f t="shared" si="0"/>
        <v>1071.4285714285713</v>
      </c>
      <c r="AE15" s="9"/>
      <c r="AF15" s="9">
        <f t="shared" si="0"/>
        <v>1052.6315789473683</v>
      </c>
    </row>
    <row r="16" spans="1:32" ht="22.5" customHeight="1">
      <c r="A16" s="10" t="s">
        <v>27</v>
      </c>
      <c r="B16" s="7" t="s">
        <v>19</v>
      </c>
      <c r="C16" s="7"/>
      <c r="D16" s="7"/>
      <c r="E16" s="7">
        <v>0.4</v>
      </c>
      <c r="F16" s="6">
        <v>0.4</v>
      </c>
      <c r="G16" s="6"/>
      <c r="H16" s="6"/>
      <c r="I16" s="11"/>
      <c r="J16" s="11"/>
      <c r="K16" s="7"/>
      <c r="L16" s="7"/>
      <c r="M16" s="7"/>
      <c r="N16" s="7"/>
      <c r="O16" s="6">
        <v>1.2</v>
      </c>
      <c r="P16" s="6">
        <v>1.2</v>
      </c>
      <c r="Q16" s="6"/>
      <c r="R16" s="6"/>
      <c r="S16" s="11"/>
      <c r="T16" s="11"/>
      <c r="U16" s="7"/>
      <c r="V16" s="7"/>
      <c r="W16" s="8" t="e">
        <f t="shared" si="0"/>
        <v>#DIV/0!</v>
      </c>
      <c r="X16" s="8" t="e">
        <f t="shared" si="0"/>
        <v>#DIV/0!</v>
      </c>
      <c r="Y16" s="8">
        <f t="shared" si="0"/>
        <v>2999.9999999999995</v>
      </c>
      <c r="Z16" s="8">
        <f t="shared" si="0"/>
        <v>2999.9999999999995</v>
      </c>
      <c r="AA16" s="8" t="e">
        <f t="shared" si="0"/>
        <v>#DIV/0!</v>
      </c>
      <c r="AB16" s="8" t="e">
        <f t="shared" si="0"/>
        <v>#DIV/0!</v>
      </c>
      <c r="AC16" s="8" t="e">
        <f t="shared" si="0"/>
        <v>#DIV/0!</v>
      </c>
      <c r="AD16" s="8" t="e">
        <f t="shared" si="0"/>
        <v>#DIV/0!</v>
      </c>
      <c r="AE16" s="9"/>
      <c r="AF16" s="9" t="e">
        <f t="shared" si="0"/>
        <v>#DIV/0!</v>
      </c>
    </row>
    <row r="17" spans="1:32" ht="22.5" customHeight="1">
      <c r="A17" s="42" t="s">
        <v>28</v>
      </c>
      <c r="B17" s="7" t="s">
        <v>19</v>
      </c>
      <c r="C17" s="7">
        <v>779.4</v>
      </c>
      <c r="D17" s="7">
        <v>777.7</v>
      </c>
      <c r="E17" s="7">
        <v>808.2</v>
      </c>
      <c r="F17" s="6">
        <v>833.1</v>
      </c>
      <c r="G17" s="6">
        <v>837.1</v>
      </c>
      <c r="H17" s="7">
        <v>985.1</v>
      </c>
      <c r="I17" s="7">
        <v>720.1</v>
      </c>
      <c r="J17" s="12">
        <v>924.6</v>
      </c>
      <c r="K17" s="7">
        <v>895.2</v>
      </c>
      <c r="L17" s="7">
        <v>961</v>
      </c>
      <c r="M17" s="7">
        <v>440.1</v>
      </c>
      <c r="N17" s="7">
        <v>422.6</v>
      </c>
      <c r="O17" s="7">
        <v>555.9</v>
      </c>
      <c r="P17" s="6">
        <v>509.7</v>
      </c>
      <c r="Q17" s="6">
        <v>613.1</v>
      </c>
      <c r="R17" s="7">
        <v>745.1</v>
      </c>
      <c r="S17" s="7">
        <v>434.4</v>
      </c>
      <c r="T17" s="12">
        <v>641.6</v>
      </c>
      <c r="U17" s="7">
        <v>664</v>
      </c>
      <c r="V17" s="7">
        <v>629.79999999999995</v>
      </c>
      <c r="W17" s="8">
        <f t="shared" si="0"/>
        <v>564.66512702078535</v>
      </c>
      <c r="X17" s="8">
        <f t="shared" si="0"/>
        <v>543.39719686254341</v>
      </c>
      <c r="Y17" s="8">
        <f t="shared" si="0"/>
        <v>687.82479584261318</v>
      </c>
      <c r="Z17" s="8">
        <f t="shared" si="0"/>
        <v>611.81130716600637</v>
      </c>
      <c r="AA17" s="8">
        <f t="shared" si="0"/>
        <v>732.40950901923304</v>
      </c>
      <c r="AB17" s="8">
        <f t="shared" si="0"/>
        <v>756.36991168409293</v>
      </c>
      <c r="AC17" s="8">
        <f t="shared" si="0"/>
        <v>603.24954867379518</v>
      </c>
      <c r="AD17" s="8">
        <f t="shared" si="0"/>
        <v>693.92169586848365</v>
      </c>
      <c r="AE17" s="9">
        <f t="shared" si="0"/>
        <v>741.73369079535303</v>
      </c>
      <c r="AF17" s="9">
        <f t="shared" si="0"/>
        <v>655.3590010405826</v>
      </c>
    </row>
    <row r="18" spans="1:32" ht="22.5" customHeight="1">
      <c r="A18" s="42"/>
      <c r="B18" s="7" t="s">
        <v>20</v>
      </c>
      <c r="C18" s="7"/>
      <c r="D18" s="7"/>
      <c r="E18" s="7"/>
      <c r="F18" s="6"/>
      <c r="G18" s="6"/>
      <c r="H18" s="7"/>
      <c r="I18" s="7"/>
      <c r="J18" s="7"/>
      <c r="K18" s="7"/>
      <c r="L18" s="7"/>
      <c r="M18" s="7"/>
      <c r="N18" s="7"/>
      <c r="O18" s="7"/>
      <c r="P18" s="6"/>
      <c r="Q18" s="6"/>
      <c r="R18" s="7"/>
      <c r="S18" s="7"/>
      <c r="T18" s="7"/>
      <c r="U18" s="7"/>
      <c r="V18" s="7"/>
      <c r="W18" s="8" t="e">
        <f t="shared" si="0"/>
        <v>#DIV/0!</v>
      </c>
      <c r="X18" s="8" t="e">
        <f t="shared" si="0"/>
        <v>#DIV/0!</v>
      </c>
      <c r="Y18" s="8" t="e">
        <f t="shared" si="0"/>
        <v>#DIV/0!</v>
      </c>
      <c r="Z18" s="8" t="e">
        <f t="shared" si="0"/>
        <v>#DIV/0!</v>
      </c>
      <c r="AA18" s="8" t="e">
        <f t="shared" si="0"/>
        <v>#DIV/0!</v>
      </c>
      <c r="AB18" s="8" t="e">
        <f t="shared" si="0"/>
        <v>#DIV/0!</v>
      </c>
      <c r="AC18" s="8" t="e">
        <f t="shared" si="0"/>
        <v>#DIV/0!</v>
      </c>
      <c r="AD18" s="8" t="e">
        <f t="shared" si="0"/>
        <v>#DIV/0!</v>
      </c>
      <c r="AE18" s="9" t="e">
        <f t="shared" si="0"/>
        <v>#DIV/0!</v>
      </c>
      <c r="AF18" s="9" t="e">
        <f t="shared" si="0"/>
        <v>#DIV/0!</v>
      </c>
    </row>
    <row r="19" spans="1:32" ht="22.5" customHeight="1">
      <c r="A19" s="42"/>
      <c r="B19" s="7" t="s">
        <v>21</v>
      </c>
      <c r="C19" s="6">
        <f t="shared" ref="C19:V19" si="4">C17+C18</f>
        <v>779.4</v>
      </c>
      <c r="D19" s="6">
        <f t="shared" si="4"/>
        <v>777.7</v>
      </c>
      <c r="E19" s="6">
        <f t="shared" si="4"/>
        <v>808.2</v>
      </c>
      <c r="F19" s="6">
        <f t="shared" si="4"/>
        <v>833.1</v>
      </c>
      <c r="G19" s="6">
        <f t="shared" si="4"/>
        <v>837.1</v>
      </c>
      <c r="H19" s="6">
        <f t="shared" si="4"/>
        <v>985.1</v>
      </c>
      <c r="I19" s="6">
        <f t="shared" si="4"/>
        <v>720.1</v>
      </c>
      <c r="J19" s="6">
        <f t="shared" si="4"/>
        <v>924.6</v>
      </c>
      <c r="K19" s="6">
        <f t="shared" si="4"/>
        <v>895.2</v>
      </c>
      <c r="L19" s="6">
        <f t="shared" si="4"/>
        <v>961</v>
      </c>
      <c r="M19" s="6">
        <f t="shared" si="4"/>
        <v>440.1</v>
      </c>
      <c r="N19" s="6">
        <f t="shared" si="4"/>
        <v>422.6</v>
      </c>
      <c r="O19" s="6">
        <f t="shared" si="4"/>
        <v>555.9</v>
      </c>
      <c r="P19" s="6">
        <f t="shared" si="4"/>
        <v>509.7</v>
      </c>
      <c r="Q19" s="6">
        <f t="shared" si="4"/>
        <v>613.1</v>
      </c>
      <c r="R19" s="6">
        <f t="shared" si="4"/>
        <v>745.1</v>
      </c>
      <c r="S19" s="6">
        <f t="shared" si="4"/>
        <v>434.4</v>
      </c>
      <c r="T19" s="6">
        <f t="shared" si="4"/>
        <v>641.6</v>
      </c>
      <c r="U19" s="6">
        <f t="shared" si="4"/>
        <v>664</v>
      </c>
      <c r="V19" s="6">
        <f t="shared" si="4"/>
        <v>629.79999999999995</v>
      </c>
      <c r="W19" s="8">
        <f t="shared" si="0"/>
        <v>564.66512702078535</v>
      </c>
      <c r="X19" s="8">
        <f t="shared" si="0"/>
        <v>543.39719686254341</v>
      </c>
      <c r="Y19" s="8">
        <f t="shared" si="0"/>
        <v>687.82479584261318</v>
      </c>
      <c r="Z19" s="8">
        <f t="shared" si="0"/>
        <v>611.81130716600637</v>
      </c>
      <c r="AA19" s="8">
        <f t="shared" si="0"/>
        <v>732.40950901923304</v>
      </c>
      <c r="AB19" s="8">
        <f t="shared" si="0"/>
        <v>756.36991168409293</v>
      </c>
      <c r="AC19" s="8">
        <f t="shared" si="0"/>
        <v>603.24954867379518</v>
      </c>
      <c r="AD19" s="8">
        <f t="shared" si="0"/>
        <v>693.92169586848365</v>
      </c>
      <c r="AE19" s="9">
        <f t="shared" si="0"/>
        <v>741.73369079535303</v>
      </c>
      <c r="AF19" s="9">
        <f t="shared" si="0"/>
        <v>655.3590010405826</v>
      </c>
    </row>
    <row r="20" spans="1:32" ht="22.5" customHeight="1">
      <c r="A20" s="10" t="s">
        <v>29</v>
      </c>
      <c r="B20" s="7" t="s">
        <v>19</v>
      </c>
      <c r="C20" s="7">
        <v>13.7</v>
      </c>
      <c r="D20" s="7">
        <v>13.7</v>
      </c>
      <c r="E20" s="7">
        <v>13.1</v>
      </c>
      <c r="F20" s="6">
        <v>13.1</v>
      </c>
      <c r="G20" s="6">
        <v>14.7</v>
      </c>
      <c r="H20" s="6">
        <v>14.7</v>
      </c>
      <c r="I20" s="7">
        <v>16</v>
      </c>
      <c r="J20" s="7">
        <v>17.2</v>
      </c>
      <c r="K20" s="7">
        <v>17.5</v>
      </c>
      <c r="L20" s="7">
        <v>17.5</v>
      </c>
      <c r="M20" s="7">
        <v>23.6</v>
      </c>
      <c r="N20" s="7">
        <v>24.7</v>
      </c>
      <c r="O20" s="6">
        <v>24</v>
      </c>
      <c r="P20" s="6">
        <v>19.3</v>
      </c>
      <c r="Q20" s="6">
        <v>16.100000000000001</v>
      </c>
      <c r="R20" s="6">
        <v>16.8</v>
      </c>
      <c r="S20" s="7">
        <v>16.5</v>
      </c>
      <c r="T20" s="7">
        <v>18</v>
      </c>
      <c r="U20" s="7">
        <v>19.5</v>
      </c>
      <c r="V20" s="7">
        <v>23.1</v>
      </c>
      <c r="W20" s="8">
        <f t="shared" ref="W20:AF47" si="5">M20/C20*1000</f>
        <v>1722.6277372262775</v>
      </c>
      <c r="X20" s="8">
        <f t="shared" si="5"/>
        <v>1802.9197080291972</v>
      </c>
      <c r="Y20" s="8">
        <f t="shared" si="5"/>
        <v>1832.06106870229</v>
      </c>
      <c r="Z20" s="8">
        <f t="shared" si="5"/>
        <v>1473.2824427480916</v>
      </c>
      <c r="AA20" s="8">
        <f t="shared" si="5"/>
        <v>1095.2380952380954</v>
      </c>
      <c r="AB20" s="8">
        <f t="shared" si="5"/>
        <v>1142.8571428571431</v>
      </c>
      <c r="AC20" s="8">
        <f t="shared" si="5"/>
        <v>1031.25</v>
      </c>
      <c r="AD20" s="8">
        <f t="shared" si="5"/>
        <v>1046.5116279069769</v>
      </c>
      <c r="AE20" s="9">
        <f t="shared" si="5"/>
        <v>1114.2857142857142</v>
      </c>
      <c r="AF20" s="9">
        <f t="shared" si="5"/>
        <v>1320</v>
      </c>
    </row>
    <row r="21" spans="1:32" ht="22.5" customHeight="1">
      <c r="A21" s="10" t="s">
        <v>30</v>
      </c>
      <c r="B21" s="7" t="s">
        <v>19</v>
      </c>
      <c r="C21" s="7">
        <v>477.8</v>
      </c>
      <c r="D21" s="7">
        <v>404.8</v>
      </c>
      <c r="E21" s="7">
        <v>496.4</v>
      </c>
      <c r="F21" s="6">
        <v>407.3</v>
      </c>
      <c r="G21" s="6">
        <v>464.4</v>
      </c>
      <c r="H21" s="6">
        <v>489.5</v>
      </c>
      <c r="I21" s="7">
        <v>436</v>
      </c>
      <c r="J21" s="7">
        <v>439.4</v>
      </c>
      <c r="K21" s="7">
        <v>448.3</v>
      </c>
      <c r="L21" s="7">
        <v>491.8</v>
      </c>
      <c r="M21" s="7">
        <v>159.30000000000001</v>
      </c>
      <c r="N21" s="7">
        <v>335.4</v>
      </c>
      <c r="O21" s="6">
        <v>230.4</v>
      </c>
      <c r="P21" s="6">
        <v>285.89999999999998</v>
      </c>
      <c r="Q21" s="6">
        <v>334</v>
      </c>
      <c r="R21" s="6">
        <v>294.39999999999998</v>
      </c>
      <c r="S21" s="7">
        <v>292.10000000000002</v>
      </c>
      <c r="T21" s="7">
        <v>210.6</v>
      </c>
      <c r="U21" s="7">
        <v>298.60000000000002</v>
      </c>
      <c r="V21" s="7">
        <v>407.1</v>
      </c>
      <c r="W21" s="8">
        <f t="shared" si="5"/>
        <v>333.4030975303474</v>
      </c>
      <c r="X21" s="8">
        <f t="shared" si="5"/>
        <v>828.55731225296438</v>
      </c>
      <c r="Y21" s="8">
        <f t="shared" si="5"/>
        <v>464.14182111200648</v>
      </c>
      <c r="Z21" s="8">
        <f t="shared" si="5"/>
        <v>701.93960225877731</v>
      </c>
      <c r="AA21" s="8">
        <f t="shared" si="5"/>
        <v>719.20757967269594</v>
      </c>
      <c r="AB21" s="8">
        <f t="shared" si="5"/>
        <v>601.43003064351376</v>
      </c>
      <c r="AC21" s="8">
        <f t="shared" si="5"/>
        <v>669.95412844036707</v>
      </c>
      <c r="AD21" s="8">
        <f t="shared" si="5"/>
        <v>479.28994082840239</v>
      </c>
      <c r="AE21" s="9">
        <f t="shared" si="5"/>
        <v>666.07182690162836</v>
      </c>
      <c r="AF21" s="9">
        <f t="shared" si="5"/>
        <v>827.77551850345674</v>
      </c>
    </row>
    <row r="22" spans="1:32" ht="22.5" customHeight="1">
      <c r="A22" s="46" t="s">
        <v>31</v>
      </c>
      <c r="B22" s="13" t="s">
        <v>19</v>
      </c>
      <c r="C22" s="13">
        <v>1057.5</v>
      </c>
      <c r="D22" s="13">
        <v>1044.4000000000001</v>
      </c>
      <c r="E22" s="7">
        <v>914.5</v>
      </c>
      <c r="F22" s="6">
        <v>945</v>
      </c>
      <c r="G22" s="6">
        <v>952.7</v>
      </c>
      <c r="H22" s="7">
        <v>750.5</v>
      </c>
      <c r="I22" s="7">
        <v>762.7</v>
      </c>
      <c r="J22" s="7">
        <v>674.5</v>
      </c>
      <c r="K22" s="7">
        <v>754.6</v>
      </c>
      <c r="L22" s="7">
        <v>839.4</v>
      </c>
      <c r="M22" s="7">
        <v>470.4</v>
      </c>
      <c r="N22" s="7">
        <v>743.9</v>
      </c>
      <c r="O22" s="7">
        <v>647.5</v>
      </c>
      <c r="P22" s="6">
        <v>614.70000000000005</v>
      </c>
      <c r="Q22" s="6">
        <v>616.6</v>
      </c>
      <c r="R22" s="7">
        <v>467.7</v>
      </c>
      <c r="S22" s="7">
        <v>196.7</v>
      </c>
      <c r="T22" s="7">
        <v>495.2</v>
      </c>
      <c r="U22" s="7">
        <v>548.29999999999995</v>
      </c>
      <c r="V22" s="7">
        <v>663.2</v>
      </c>
      <c r="W22" s="8">
        <f t="shared" si="5"/>
        <v>444.82269503546098</v>
      </c>
      <c r="X22" s="8">
        <f t="shared" si="5"/>
        <v>712.27499042512443</v>
      </c>
      <c r="Y22" s="8">
        <f t="shared" si="5"/>
        <v>708.03717878622194</v>
      </c>
      <c r="Z22" s="8">
        <f t="shared" si="5"/>
        <v>650.4761904761906</v>
      </c>
      <c r="AA22" s="8">
        <f t="shared" si="5"/>
        <v>647.21318358349959</v>
      </c>
      <c r="AB22" s="8">
        <f t="shared" si="5"/>
        <v>623.18454363757496</v>
      </c>
      <c r="AC22" s="8">
        <f t="shared" si="5"/>
        <v>257.89956732660283</v>
      </c>
      <c r="AD22" s="8">
        <f t="shared" si="5"/>
        <v>734.17346182357301</v>
      </c>
      <c r="AE22" s="9">
        <f t="shared" si="5"/>
        <v>726.61012456930814</v>
      </c>
      <c r="AF22" s="9">
        <f t="shared" si="5"/>
        <v>790.08815820824407</v>
      </c>
    </row>
    <row r="23" spans="1:32" ht="22.5" customHeight="1">
      <c r="A23" s="46"/>
      <c r="B23" s="13" t="s">
        <v>20</v>
      </c>
      <c r="C23" s="13"/>
      <c r="D23" s="13"/>
      <c r="E23" s="7"/>
      <c r="F23" s="6"/>
      <c r="G23" s="6"/>
      <c r="H23" s="7"/>
      <c r="I23" s="7"/>
      <c r="J23" s="7"/>
      <c r="K23" s="7"/>
      <c r="L23" s="7"/>
      <c r="M23" s="7"/>
      <c r="N23" s="7"/>
      <c r="O23" s="7"/>
      <c r="P23" s="6"/>
      <c r="Q23" s="6"/>
      <c r="R23" s="7"/>
      <c r="S23" s="7"/>
      <c r="T23" s="7"/>
      <c r="U23" s="7"/>
      <c r="V23" s="7"/>
      <c r="W23" s="8" t="e">
        <f t="shared" si="5"/>
        <v>#DIV/0!</v>
      </c>
      <c r="X23" s="8" t="e">
        <f t="shared" si="5"/>
        <v>#DIV/0!</v>
      </c>
      <c r="Y23" s="8" t="e">
        <f t="shared" si="5"/>
        <v>#DIV/0!</v>
      </c>
      <c r="Z23" s="8" t="e">
        <f t="shared" si="5"/>
        <v>#DIV/0!</v>
      </c>
      <c r="AA23" s="8" t="e">
        <f t="shared" si="5"/>
        <v>#DIV/0!</v>
      </c>
      <c r="AB23" s="8" t="e">
        <f t="shared" si="5"/>
        <v>#DIV/0!</v>
      </c>
      <c r="AC23" s="8" t="e">
        <f t="shared" si="5"/>
        <v>#DIV/0!</v>
      </c>
      <c r="AD23" s="8" t="e">
        <f t="shared" si="5"/>
        <v>#DIV/0!</v>
      </c>
      <c r="AE23" s="9" t="e">
        <f t="shared" si="5"/>
        <v>#DIV/0!</v>
      </c>
      <c r="AF23" s="9" t="e">
        <f t="shared" si="5"/>
        <v>#DIV/0!</v>
      </c>
    </row>
    <row r="24" spans="1:32" ht="22.5" customHeight="1">
      <c r="A24" s="46"/>
      <c r="B24" s="13" t="s">
        <v>21</v>
      </c>
      <c r="C24" s="6">
        <f t="shared" ref="C24:V24" si="6">C22+C23</f>
        <v>1057.5</v>
      </c>
      <c r="D24" s="6">
        <f t="shared" si="6"/>
        <v>1044.4000000000001</v>
      </c>
      <c r="E24" s="6">
        <f t="shared" si="6"/>
        <v>914.5</v>
      </c>
      <c r="F24" s="6">
        <f t="shared" si="6"/>
        <v>945</v>
      </c>
      <c r="G24" s="6">
        <f t="shared" si="6"/>
        <v>952.7</v>
      </c>
      <c r="H24" s="6">
        <f t="shared" si="6"/>
        <v>750.5</v>
      </c>
      <c r="I24" s="6">
        <f t="shared" si="6"/>
        <v>762.7</v>
      </c>
      <c r="J24" s="6">
        <f t="shared" si="6"/>
        <v>674.5</v>
      </c>
      <c r="K24" s="6">
        <f t="shared" si="6"/>
        <v>754.6</v>
      </c>
      <c r="L24" s="6">
        <f t="shared" si="6"/>
        <v>839.4</v>
      </c>
      <c r="M24" s="6">
        <f t="shared" si="6"/>
        <v>470.4</v>
      </c>
      <c r="N24" s="6">
        <f t="shared" si="6"/>
        <v>743.9</v>
      </c>
      <c r="O24" s="6">
        <f t="shared" si="6"/>
        <v>647.5</v>
      </c>
      <c r="P24" s="6">
        <f t="shared" si="6"/>
        <v>614.70000000000005</v>
      </c>
      <c r="Q24" s="6">
        <f t="shared" si="6"/>
        <v>616.6</v>
      </c>
      <c r="R24" s="6">
        <f t="shared" si="6"/>
        <v>467.7</v>
      </c>
      <c r="S24" s="6">
        <f t="shared" si="6"/>
        <v>196.7</v>
      </c>
      <c r="T24" s="6">
        <f t="shared" si="6"/>
        <v>495.2</v>
      </c>
      <c r="U24" s="6">
        <f t="shared" si="6"/>
        <v>548.29999999999995</v>
      </c>
      <c r="V24" s="6">
        <f t="shared" si="6"/>
        <v>663.2</v>
      </c>
      <c r="W24" s="8">
        <f t="shared" si="5"/>
        <v>444.82269503546098</v>
      </c>
      <c r="X24" s="8">
        <f t="shared" si="5"/>
        <v>712.27499042512443</v>
      </c>
      <c r="Y24" s="8">
        <f t="shared" si="5"/>
        <v>708.03717878622194</v>
      </c>
      <c r="Z24" s="8">
        <f t="shared" si="5"/>
        <v>650.4761904761906</v>
      </c>
      <c r="AA24" s="8">
        <f t="shared" si="5"/>
        <v>647.21318358349959</v>
      </c>
      <c r="AB24" s="8">
        <f t="shared" si="5"/>
        <v>623.18454363757496</v>
      </c>
      <c r="AC24" s="8">
        <f t="shared" si="5"/>
        <v>257.89956732660283</v>
      </c>
      <c r="AD24" s="8">
        <f t="shared" si="5"/>
        <v>734.17346182357301</v>
      </c>
      <c r="AE24" s="9">
        <f t="shared" si="5"/>
        <v>726.61012456930814</v>
      </c>
      <c r="AF24" s="9">
        <f t="shared" si="5"/>
        <v>790.08815820824407</v>
      </c>
    </row>
    <row r="25" spans="1:32" s="15" customFormat="1" ht="22.5" customHeight="1">
      <c r="A25" s="14" t="s">
        <v>32</v>
      </c>
      <c r="B25" s="7" t="s">
        <v>19</v>
      </c>
      <c r="C25" s="7"/>
      <c r="D25" s="7"/>
      <c r="E25" s="7"/>
      <c r="F25" s="6"/>
      <c r="G25" s="6"/>
      <c r="H25" s="6"/>
      <c r="I25" s="7"/>
      <c r="J25" s="7"/>
      <c r="K25" s="7"/>
      <c r="L25" s="7"/>
      <c r="M25" s="7"/>
      <c r="N25" s="7"/>
      <c r="O25" s="6"/>
      <c r="P25" s="6"/>
      <c r="Q25" s="6"/>
      <c r="R25" s="6"/>
      <c r="S25" s="7"/>
      <c r="T25" s="7"/>
      <c r="U25" s="7"/>
      <c r="V25" s="7"/>
      <c r="W25" s="8" t="e">
        <f t="shared" si="5"/>
        <v>#DIV/0!</v>
      </c>
      <c r="X25" s="8" t="e">
        <f t="shared" si="5"/>
        <v>#DIV/0!</v>
      </c>
      <c r="Y25" s="8" t="e">
        <f t="shared" si="5"/>
        <v>#DIV/0!</v>
      </c>
      <c r="Z25" s="8" t="e">
        <f t="shared" si="5"/>
        <v>#DIV/0!</v>
      </c>
      <c r="AA25" s="8" t="e">
        <f t="shared" si="5"/>
        <v>#DIV/0!</v>
      </c>
      <c r="AB25" s="8" t="e">
        <f t="shared" si="5"/>
        <v>#DIV/0!</v>
      </c>
      <c r="AC25" s="8" t="e">
        <f t="shared" si="5"/>
        <v>#DIV/0!</v>
      </c>
      <c r="AD25" s="8" t="e">
        <f t="shared" si="5"/>
        <v>#DIV/0!</v>
      </c>
      <c r="AE25" s="9" t="e">
        <f t="shared" si="5"/>
        <v>#DIV/0!</v>
      </c>
      <c r="AF25" s="9" t="e">
        <f t="shared" si="5"/>
        <v>#DIV/0!</v>
      </c>
    </row>
    <row r="26" spans="1:32" s="16" customFormat="1" ht="22.5" customHeight="1">
      <c r="A26" s="14"/>
      <c r="B26" s="7" t="s">
        <v>20</v>
      </c>
      <c r="C26" s="7"/>
      <c r="D26" s="7"/>
      <c r="E26" s="7"/>
      <c r="F26" s="6"/>
      <c r="G26" s="6"/>
      <c r="H26" s="6"/>
      <c r="I26" s="7"/>
      <c r="J26" s="7"/>
      <c r="K26" s="7"/>
      <c r="L26" s="7"/>
      <c r="M26" s="7"/>
      <c r="N26" s="7"/>
      <c r="O26" s="6"/>
      <c r="P26" s="6"/>
      <c r="Q26" s="6"/>
      <c r="R26" s="6"/>
      <c r="S26" s="7"/>
      <c r="T26" s="7"/>
      <c r="U26" s="7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 t="e">
        <f t="shared" si="5"/>
        <v>#DIV/0!</v>
      </c>
    </row>
    <row r="27" spans="1:32" s="16" customFormat="1" ht="22.5" customHeight="1">
      <c r="A27" s="14"/>
      <c r="B27" s="7" t="s">
        <v>21</v>
      </c>
      <c r="C27" s="7">
        <f>C26+C25</f>
        <v>0</v>
      </c>
      <c r="D27" s="7">
        <f t="shared" ref="D27:V27" si="7">D26+D25</f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  <c r="N27" s="7">
        <f t="shared" si="7"/>
        <v>0</v>
      </c>
      <c r="O27" s="7">
        <f t="shared" si="7"/>
        <v>0</v>
      </c>
      <c r="P27" s="7">
        <f t="shared" si="7"/>
        <v>0</v>
      </c>
      <c r="Q27" s="7">
        <f t="shared" si="7"/>
        <v>0</v>
      </c>
      <c r="R27" s="7">
        <f t="shared" si="7"/>
        <v>0</v>
      </c>
      <c r="S27" s="7">
        <f t="shared" si="7"/>
        <v>0</v>
      </c>
      <c r="T27" s="7">
        <f t="shared" si="7"/>
        <v>0</v>
      </c>
      <c r="U27" s="7">
        <f t="shared" si="7"/>
        <v>0</v>
      </c>
      <c r="V27" s="7">
        <f t="shared" si="7"/>
        <v>0</v>
      </c>
      <c r="W27" s="8" t="e">
        <f t="shared" si="5"/>
        <v>#DIV/0!</v>
      </c>
      <c r="X27" s="8" t="e">
        <f t="shared" si="5"/>
        <v>#DIV/0!</v>
      </c>
      <c r="Y27" s="8" t="e">
        <f t="shared" si="5"/>
        <v>#DIV/0!</v>
      </c>
      <c r="Z27" s="8" t="e">
        <f t="shared" si="5"/>
        <v>#DIV/0!</v>
      </c>
      <c r="AA27" s="8" t="e">
        <f t="shared" si="5"/>
        <v>#DIV/0!</v>
      </c>
      <c r="AB27" s="8" t="e">
        <f t="shared" si="5"/>
        <v>#DIV/0!</v>
      </c>
      <c r="AC27" s="8" t="e">
        <f t="shared" si="5"/>
        <v>#DIV/0!</v>
      </c>
      <c r="AD27" s="8" t="e">
        <f t="shared" si="5"/>
        <v>#DIV/0!</v>
      </c>
      <c r="AE27" s="8" t="e">
        <f t="shared" si="5"/>
        <v>#DIV/0!</v>
      </c>
      <c r="AF27" s="8" t="e">
        <f>V27/L27*1000</f>
        <v>#DIV/0!</v>
      </c>
    </row>
    <row r="28" spans="1:32" s="16" customFormat="1" ht="22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 t="s">
        <v>33</v>
      </c>
      <c r="M28" s="18"/>
      <c r="N28" s="18"/>
      <c r="O28" s="18"/>
      <c r="P28" s="18"/>
      <c r="Q28" s="18"/>
      <c r="R28" s="18"/>
      <c r="S28" s="18"/>
      <c r="T28" s="18"/>
      <c r="U28" s="18"/>
      <c r="V28" s="19" t="s">
        <v>33</v>
      </c>
      <c r="W28" s="20"/>
      <c r="X28" s="20"/>
      <c r="Y28" s="20"/>
      <c r="Z28" s="20"/>
      <c r="AA28" s="20"/>
      <c r="AB28" s="21"/>
      <c r="AC28" s="20"/>
      <c r="AD28" s="20"/>
      <c r="AE28" s="20"/>
      <c r="AF28" s="19" t="s">
        <v>33</v>
      </c>
    </row>
    <row r="29" spans="1:32" ht="24.75" customHeight="1">
      <c r="A29" s="42" t="s">
        <v>34</v>
      </c>
      <c r="B29" s="22" t="s">
        <v>19</v>
      </c>
      <c r="C29" s="22">
        <v>68.3</v>
      </c>
      <c r="D29" s="22">
        <v>66</v>
      </c>
      <c r="E29" s="22">
        <v>70.7</v>
      </c>
      <c r="F29" s="23">
        <v>71.2</v>
      </c>
      <c r="G29" s="23">
        <v>70.3</v>
      </c>
      <c r="H29" s="23">
        <v>94.6</v>
      </c>
      <c r="I29" s="22">
        <v>86.1</v>
      </c>
      <c r="J29" s="22">
        <v>93.5</v>
      </c>
      <c r="K29" s="22">
        <v>103.4</v>
      </c>
      <c r="L29" s="22">
        <v>109</v>
      </c>
      <c r="M29" s="22">
        <v>75.3</v>
      </c>
      <c r="N29" s="22">
        <v>83.3</v>
      </c>
      <c r="O29" s="23">
        <v>83.6</v>
      </c>
      <c r="P29" s="23">
        <v>83.3</v>
      </c>
      <c r="Q29" s="23">
        <v>87.3</v>
      </c>
      <c r="R29" s="23">
        <v>132.69999999999999</v>
      </c>
      <c r="S29" s="22">
        <v>120.1</v>
      </c>
      <c r="T29" s="22">
        <v>138</v>
      </c>
      <c r="U29" s="22">
        <v>141.80000000000001</v>
      </c>
      <c r="V29" s="22">
        <v>134.69999999999999</v>
      </c>
      <c r="W29" s="24">
        <f t="shared" ref="W29:AB29" si="8">M29/C29*1000</f>
        <v>1102.4890190336748</v>
      </c>
      <c r="X29" s="24">
        <f t="shared" si="8"/>
        <v>1262.121212121212</v>
      </c>
      <c r="Y29" s="24">
        <f t="shared" si="8"/>
        <v>1182.4611032531825</v>
      </c>
      <c r="Z29" s="24">
        <f t="shared" si="8"/>
        <v>1169.943820224719</v>
      </c>
      <c r="AA29" s="24">
        <f t="shared" si="8"/>
        <v>1241.8207681365577</v>
      </c>
      <c r="AB29" s="24">
        <f t="shared" si="8"/>
        <v>1402.7484143763213</v>
      </c>
      <c r="AC29" s="24">
        <f t="shared" si="5"/>
        <v>1394.8896631823461</v>
      </c>
      <c r="AD29" s="24">
        <f t="shared" si="5"/>
        <v>1475.9358288770052</v>
      </c>
      <c r="AE29" s="25">
        <f t="shared" si="5"/>
        <v>1371.3733075435205</v>
      </c>
      <c r="AF29" s="25">
        <f t="shared" si="5"/>
        <v>1235.7798165137615</v>
      </c>
    </row>
    <row r="30" spans="1:32" ht="24.75" customHeight="1">
      <c r="A30" s="42"/>
      <c r="B30" s="7" t="s">
        <v>20</v>
      </c>
      <c r="C30" s="7"/>
      <c r="D30" s="7"/>
      <c r="E30" s="7"/>
      <c r="F30" s="6"/>
      <c r="G30" s="6"/>
      <c r="H30" s="6"/>
      <c r="I30" s="7"/>
      <c r="J30" s="7"/>
      <c r="K30" s="7"/>
      <c r="L30" s="7"/>
      <c r="M30" s="7"/>
      <c r="N30" s="7"/>
      <c r="O30" s="6"/>
      <c r="P30" s="6"/>
      <c r="Q30" s="6"/>
      <c r="R30" s="6"/>
      <c r="S30" s="7"/>
      <c r="T30" s="7"/>
      <c r="U30" s="7"/>
      <c r="V30" s="7"/>
      <c r="W30" s="8" t="e">
        <f t="shared" si="5"/>
        <v>#DIV/0!</v>
      </c>
      <c r="X30" s="8" t="e">
        <f t="shared" si="5"/>
        <v>#DIV/0!</v>
      </c>
      <c r="Y30" s="8" t="e">
        <f t="shared" si="5"/>
        <v>#DIV/0!</v>
      </c>
      <c r="Z30" s="8" t="e">
        <f t="shared" si="5"/>
        <v>#DIV/0!</v>
      </c>
      <c r="AA30" s="8" t="e">
        <f t="shared" si="5"/>
        <v>#DIV/0!</v>
      </c>
      <c r="AB30" s="8" t="e">
        <f t="shared" si="5"/>
        <v>#DIV/0!</v>
      </c>
      <c r="AC30" s="8" t="e">
        <f t="shared" si="5"/>
        <v>#DIV/0!</v>
      </c>
      <c r="AD30" s="8" t="e">
        <f t="shared" si="5"/>
        <v>#DIV/0!</v>
      </c>
      <c r="AE30" s="9" t="e">
        <f t="shared" si="5"/>
        <v>#DIV/0!</v>
      </c>
      <c r="AF30" s="9" t="e">
        <f t="shared" si="5"/>
        <v>#DIV/0!</v>
      </c>
    </row>
    <row r="31" spans="1:32" ht="24.75" customHeight="1">
      <c r="A31" s="42"/>
      <c r="B31" s="7" t="s">
        <v>21</v>
      </c>
      <c r="C31" s="6">
        <f t="shared" ref="C31:V31" si="9">C29+C30</f>
        <v>68.3</v>
      </c>
      <c r="D31" s="6">
        <f t="shared" si="9"/>
        <v>66</v>
      </c>
      <c r="E31" s="6">
        <f t="shared" si="9"/>
        <v>70.7</v>
      </c>
      <c r="F31" s="6">
        <f t="shared" si="9"/>
        <v>71.2</v>
      </c>
      <c r="G31" s="6">
        <f t="shared" si="9"/>
        <v>70.3</v>
      </c>
      <c r="H31" s="6">
        <f t="shared" si="9"/>
        <v>94.6</v>
      </c>
      <c r="I31" s="6">
        <f t="shared" si="9"/>
        <v>86.1</v>
      </c>
      <c r="J31" s="6">
        <f t="shared" si="9"/>
        <v>93.5</v>
      </c>
      <c r="K31" s="6">
        <f t="shared" si="9"/>
        <v>103.4</v>
      </c>
      <c r="L31" s="6">
        <f t="shared" si="9"/>
        <v>109</v>
      </c>
      <c r="M31" s="6">
        <f t="shared" si="9"/>
        <v>75.3</v>
      </c>
      <c r="N31" s="6">
        <f t="shared" si="9"/>
        <v>83.3</v>
      </c>
      <c r="O31" s="6">
        <f t="shared" si="9"/>
        <v>83.6</v>
      </c>
      <c r="P31" s="6">
        <f t="shared" si="9"/>
        <v>83.3</v>
      </c>
      <c r="Q31" s="6">
        <f t="shared" si="9"/>
        <v>87.3</v>
      </c>
      <c r="R31" s="6">
        <f t="shared" si="9"/>
        <v>132.69999999999999</v>
      </c>
      <c r="S31" s="6">
        <f t="shared" si="9"/>
        <v>120.1</v>
      </c>
      <c r="T31" s="6">
        <f t="shared" si="9"/>
        <v>138</v>
      </c>
      <c r="U31" s="6">
        <f t="shared" si="9"/>
        <v>141.80000000000001</v>
      </c>
      <c r="V31" s="6">
        <f t="shared" si="9"/>
        <v>134.69999999999999</v>
      </c>
      <c r="W31" s="8">
        <f t="shared" si="5"/>
        <v>1102.4890190336748</v>
      </c>
      <c r="X31" s="8">
        <f t="shared" si="5"/>
        <v>1262.121212121212</v>
      </c>
      <c r="Y31" s="8">
        <f t="shared" si="5"/>
        <v>1182.4611032531825</v>
      </c>
      <c r="Z31" s="8">
        <f t="shared" si="5"/>
        <v>1169.943820224719</v>
      </c>
      <c r="AA31" s="8">
        <f t="shared" si="5"/>
        <v>1241.8207681365577</v>
      </c>
      <c r="AB31" s="8">
        <f t="shared" si="5"/>
        <v>1402.7484143763213</v>
      </c>
      <c r="AC31" s="8">
        <f t="shared" si="5"/>
        <v>1394.8896631823461</v>
      </c>
      <c r="AD31" s="8">
        <f t="shared" si="5"/>
        <v>1475.9358288770052</v>
      </c>
      <c r="AE31" s="9">
        <f t="shared" si="5"/>
        <v>1371.3733075435205</v>
      </c>
      <c r="AF31" s="9">
        <f t="shared" si="5"/>
        <v>1235.7798165137615</v>
      </c>
    </row>
    <row r="32" spans="1:32" ht="24.75" customHeight="1">
      <c r="A32" s="10" t="s">
        <v>35</v>
      </c>
      <c r="B32" s="7" t="s">
        <v>19</v>
      </c>
      <c r="C32" s="7">
        <v>181.6</v>
      </c>
      <c r="D32" s="7">
        <v>222.4</v>
      </c>
      <c r="E32" s="7">
        <v>240.3</v>
      </c>
      <c r="F32" s="6">
        <v>188.8</v>
      </c>
      <c r="G32" s="6">
        <v>173.8</v>
      </c>
      <c r="H32" s="6">
        <v>173.5</v>
      </c>
      <c r="I32" s="7">
        <v>160.4</v>
      </c>
      <c r="J32" s="7">
        <v>154.69999999999999</v>
      </c>
      <c r="K32" s="7">
        <v>164</v>
      </c>
      <c r="L32" s="7">
        <v>168.4</v>
      </c>
      <c r="M32" s="7">
        <v>194.5</v>
      </c>
      <c r="N32" s="7">
        <v>239.9</v>
      </c>
      <c r="O32" s="6">
        <v>222.6</v>
      </c>
      <c r="P32" s="6">
        <v>159.5</v>
      </c>
      <c r="Q32" s="6">
        <v>168.5</v>
      </c>
      <c r="R32" s="6">
        <v>183</v>
      </c>
      <c r="S32" s="7">
        <v>153</v>
      </c>
      <c r="T32" s="7">
        <v>150</v>
      </c>
      <c r="U32" s="7">
        <v>141</v>
      </c>
      <c r="V32" s="7">
        <v>176</v>
      </c>
      <c r="W32" s="8">
        <f t="shared" si="5"/>
        <v>1071.035242290749</v>
      </c>
      <c r="X32" s="8">
        <f t="shared" si="5"/>
        <v>1078.6870503597122</v>
      </c>
      <c r="Y32" s="8">
        <f t="shared" si="5"/>
        <v>926.34207240948808</v>
      </c>
      <c r="Z32" s="8">
        <f t="shared" si="5"/>
        <v>844.8093220338983</v>
      </c>
      <c r="AA32" s="8">
        <f t="shared" si="5"/>
        <v>969.5051783659377</v>
      </c>
      <c r="AB32" s="8">
        <f t="shared" si="5"/>
        <v>1054.7550432276657</v>
      </c>
      <c r="AC32" s="8">
        <f t="shared" si="5"/>
        <v>953.86533665835407</v>
      </c>
      <c r="AD32" s="8">
        <f t="shared" si="5"/>
        <v>969.61861667744029</v>
      </c>
      <c r="AE32" s="9">
        <f t="shared" si="5"/>
        <v>859.7560975609756</v>
      </c>
      <c r="AF32" s="9">
        <f t="shared" si="5"/>
        <v>1045.1306413301661</v>
      </c>
    </row>
    <row r="33" spans="1:32" ht="24.75" customHeight="1">
      <c r="A33" s="10" t="s">
        <v>36</v>
      </c>
      <c r="B33" s="7" t="s">
        <v>19</v>
      </c>
      <c r="C33" s="7">
        <v>198.9</v>
      </c>
      <c r="D33" s="7">
        <v>281.39999999999998</v>
      </c>
      <c r="E33" s="7">
        <v>294.39999999999998</v>
      </c>
      <c r="F33" s="6">
        <v>203.1</v>
      </c>
      <c r="G33" s="6">
        <v>213.6</v>
      </c>
      <c r="H33" s="6">
        <v>235.9</v>
      </c>
      <c r="I33" s="7">
        <v>259</v>
      </c>
      <c r="J33" s="7">
        <v>243.1</v>
      </c>
      <c r="K33" s="7">
        <v>301</v>
      </c>
      <c r="L33" s="7">
        <v>280</v>
      </c>
      <c r="M33" s="7">
        <v>75.8</v>
      </c>
      <c r="N33" s="7">
        <v>163.6</v>
      </c>
      <c r="O33" s="6">
        <v>62</v>
      </c>
      <c r="P33" s="6">
        <v>98.7</v>
      </c>
      <c r="Q33" s="6">
        <v>142.1</v>
      </c>
      <c r="R33" s="6">
        <v>158.80000000000001</v>
      </c>
      <c r="S33" s="7">
        <v>125.6</v>
      </c>
      <c r="T33" s="7">
        <v>142</v>
      </c>
      <c r="U33" s="7">
        <v>180.9</v>
      </c>
      <c r="V33" s="7">
        <v>172.8</v>
      </c>
      <c r="W33" s="8">
        <f t="shared" si="5"/>
        <v>381.09602815485164</v>
      </c>
      <c r="X33" s="8">
        <f t="shared" si="5"/>
        <v>581.37882018479036</v>
      </c>
      <c r="Y33" s="8">
        <f t="shared" si="5"/>
        <v>210.59782608695653</v>
      </c>
      <c r="Z33" s="8">
        <f t="shared" si="5"/>
        <v>485.96750369276219</v>
      </c>
      <c r="AA33" s="8">
        <f t="shared" si="5"/>
        <v>665.26217228464429</v>
      </c>
      <c r="AB33" s="8">
        <f t="shared" si="5"/>
        <v>673.16659601526078</v>
      </c>
      <c r="AC33" s="8">
        <f t="shared" si="5"/>
        <v>484.94208494208493</v>
      </c>
      <c r="AD33" s="8">
        <f t="shared" si="5"/>
        <v>584.12176059234889</v>
      </c>
      <c r="AE33" s="9">
        <f t="shared" si="5"/>
        <v>600.9966777408639</v>
      </c>
      <c r="AF33" s="9">
        <f t="shared" si="5"/>
        <v>617.14285714285722</v>
      </c>
    </row>
    <row r="34" spans="1:32" ht="24.75" customHeight="1">
      <c r="A34" s="42" t="s">
        <v>37</v>
      </c>
      <c r="B34" s="7" t="s">
        <v>19</v>
      </c>
      <c r="C34" s="7">
        <v>911</v>
      </c>
      <c r="D34" s="7">
        <v>908.7</v>
      </c>
      <c r="E34" s="7">
        <v>882.6</v>
      </c>
      <c r="F34" s="6">
        <v>982.4</v>
      </c>
      <c r="G34" s="6">
        <v>1000.4</v>
      </c>
      <c r="H34" s="7">
        <v>1117</v>
      </c>
      <c r="I34" s="7">
        <v>1061.3</v>
      </c>
      <c r="J34" s="7">
        <v>1136</v>
      </c>
      <c r="K34" s="7">
        <v>976.8</v>
      </c>
      <c r="L34" s="7">
        <v>934.7</v>
      </c>
      <c r="M34" s="7">
        <v>896.6</v>
      </c>
      <c r="N34" s="7">
        <v>884.7</v>
      </c>
      <c r="O34" s="7">
        <v>837.4</v>
      </c>
      <c r="P34" s="6">
        <v>910.2</v>
      </c>
      <c r="Q34" s="6">
        <v>916.7</v>
      </c>
      <c r="R34" s="7">
        <v>1273</v>
      </c>
      <c r="S34" s="7">
        <v>1103</v>
      </c>
      <c r="T34" s="7">
        <v>1212</v>
      </c>
      <c r="U34" s="7">
        <v>862.1</v>
      </c>
      <c r="V34" s="7">
        <v>1053.4000000000001</v>
      </c>
      <c r="W34" s="8">
        <f t="shared" si="5"/>
        <v>984.19319429198686</v>
      </c>
      <c r="X34" s="8">
        <f t="shared" si="5"/>
        <v>973.5886431165402</v>
      </c>
      <c r="Y34" s="8">
        <f t="shared" si="5"/>
        <v>948.78767278495343</v>
      </c>
      <c r="Z34" s="8">
        <f t="shared" si="5"/>
        <v>926.50651465798046</v>
      </c>
      <c r="AA34" s="8">
        <f t="shared" si="5"/>
        <v>916.33346661335463</v>
      </c>
      <c r="AB34" s="8">
        <f t="shared" si="5"/>
        <v>1139.6598030438677</v>
      </c>
      <c r="AC34" s="8">
        <f t="shared" si="5"/>
        <v>1039.2914350325073</v>
      </c>
      <c r="AD34" s="8">
        <f t="shared" si="5"/>
        <v>1066.9014084507041</v>
      </c>
      <c r="AE34" s="9">
        <f t="shared" si="5"/>
        <v>882.57575757575773</v>
      </c>
      <c r="AF34" s="9">
        <f t="shared" si="5"/>
        <v>1126.9926179522843</v>
      </c>
    </row>
    <row r="35" spans="1:32" ht="24.75" customHeight="1">
      <c r="A35" s="42"/>
      <c r="B35" s="7" t="s">
        <v>20</v>
      </c>
      <c r="C35" s="7"/>
      <c r="D35" s="7"/>
      <c r="E35" s="7"/>
      <c r="F35" s="6"/>
      <c r="G35" s="6"/>
      <c r="H35" s="7"/>
      <c r="I35" s="7"/>
      <c r="J35" s="7"/>
      <c r="K35" s="7"/>
      <c r="L35" s="7"/>
      <c r="M35" s="7"/>
      <c r="N35" s="7"/>
      <c r="O35" s="7"/>
      <c r="P35" s="6"/>
      <c r="Q35" s="6"/>
      <c r="R35" s="7"/>
      <c r="S35" s="7"/>
      <c r="T35" s="7"/>
      <c r="U35" s="7"/>
      <c r="V35" s="7"/>
      <c r="W35" s="8" t="e">
        <f t="shared" si="5"/>
        <v>#DIV/0!</v>
      </c>
      <c r="X35" s="8" t="e">
        <f t="shared" si="5"/>
        <v>#DIV/0!</v>
      </c>
      <c r="Y35" s="8" t="e">
        <f t="shared" si="5"/>
        <v>#DIV/0!</v>
      </c>
      <c r="Z35" s="8" t="e">
        <f t="shared" si="5"/>
        <v>#DIV/0!</v>
      </c>
      <c r="AA35" s="8" t="e">
        <f t="shared" si="5"/>
        <v>#DIV/0!</v>
      </c>
      <c r="AB35" s="8" t="e">
        <f t="shared" si="5"/>
        <v>#DIV/0!</v>
      </c>
      <c r="AC35" s="8" t="e">
        <f t="shared" si="5"/>
        <v>#DIV/0!</v>
      </c>
      <c r="AD35" s="8" t="e">
        <f t="shared" si="5"/>
        <v>#DIV/0!</v>
      </c>
      <c r="AE35" s="9" t="e">
        <f t="shared" si="5"/>
        <v>#DIV/0!</v>
      </c>
      <c r="AF35" s="9" t="e">
        <f t="shared" si="5"/>
        <v>#DIV/0!</v>
      </c>
    </row>
    <row r="36" spans="1:32" ht="24.75" customHeight="1">
      <c r="A36" s="42"/>
      <c r="B36" s="7" t="s">
        <v>21</v>
      </c>
      <c r="C36" s="6">
        <f t="shared" ref="C36:V36" si="10">C34+C35</f>
        <v>911</v>
      </c>
      <c r="D36" s="6">
        <f t="shared" si="10"/>
        <v>908.7</v>
      </c>
      <c r="E36" s="6">
        <f t="shared" si="10"/>
        <v>882.6</v>
      </c>
      <c r="F36" s="6">
        <f t="shared" si="10"/>
        <v>982.4</v>
      </c>
      <c r="G36" s="6">
        <f t="shared" si="10"/>
        <v>1000.4</v>
      </c>
      <c r="H36" s="6">
        <f t="shared" si="10"/>
        <v>1117</v>
      </c>
      <c r="I36" s="6">
        <f t="shared" si="10"/>
        <v>1061.3</v>
      </c>
      <c r="J36" s="6">
        <f t="shared" si="10"/>
        <v>1136</v>
      </c>
      <c r="K36" s="6">
        <f t="shared" si="10"/>
        <v>976.8</v>
      </c>
      <c r="L36" s="6">
        <f t="shared" si="10"/>
        <v>934.7</v>
      </c>
      <c r="M36" s="6">
        <f t="shared" si="10"/>
        <v>896.6</v>
      </c>
      <c r="N36" s="6">
        <f t="shared" si="10"/>
        <v>884.7</v>
      </c>
      <c r="O36" s="6">
        <f t="shared" si="10"/>
        <v>837.4</v>
      </c>
      <c r="P36" s="6">
        <f t="shared" si="10"/>
        <v>910.2</v>
      </c>
      <c r="Q36" s="6">
        <f t="shared" si="10"/>
        <v>916.7</v>
      </c>
      <c r="R36" s="6">
        <f t="shared" si="10"/>
        <v>1273</v>
      </c>
      <c r="S36" s="6">
        <f t="shared" si="10"/>
        <v>1103</v>
      </c>
      <c r="T36" s="6">
        <f>T34+T35</f>
        <v>1212</v>
      </c>
      <c r="U36" s="6">
        <f t="shared" si="10"/>
        <v>862.1</v>
      </c>
      <c r="V36" s="6">
        <f t="shared" si="10"/>
        <v>1053.4000000000001</v>
      </c>
      <c r="W36" s="8">
        <f t="shared" si="5"/>
        <v>984.19319429198686</v>
      </c>
      <c r="X36" s="8">
        <f t="shared" si="5"/>
        <v>973.5886431165402</v>
      </c>
      <c r="Y36" s="8">
        <f t="shared" si="5"/>
        <v>948.78767278495343</v>
      </c>
      <c r="Z36" s="8">
        <f t="shared" si="5"/>
        <v>926.50651465798046</v>
      </c>
      <c r="AA36" s="8">
        <f t="shared" si="5"/>
        <v>916.33346661335463</v>
      </c>
      <c r="AB36" s="8">
        <f t="shared" si="5"/>
        <v>1139.6598030438677</v>
      </c>
      <c r="AC36" s="8">
        <f t="shared" si="5"/>
        <v>1039.2914350325073</v>
      </c>
      <c r="AD36" s="8">
        <f t="shared" si="5"/>
        <v>1066.9014084507041</v>
      </c>
      <c r="AE36" s="9">
        <f t="shared" si="5"/>
        <v>882.57575757575773</v>
      </c>
      <c r="AF36" s="9">
        <f t="shared" si="5"/>
        <v>1126.9926179522843</v>
      </c>
    </row>
    <row r="37" spans="1:32" ht="24.75" customHeight="1">
      <c r="A37" s="42" t="s">
        <v>38</v>
      </c>
      <c r="B37" s="7" t="s">
        <v>19</v>
      </c>
      <c r="C37" s="7"/>
      <c r="D37" s="7"/>
      <c r="E37" s="7"/>
      <c r="F37" s="6"/>
      <c r="G37" s="6"/>
      <c r="H37" s="7"/>
      <c r="I37" s="7"/>
      <c r="J37" s="7">
        <v>0.4</v>
      </c>
      <c r="K37" s="7">
        <v>0.4</v>
      </c>
      <c r="L37" s="7">
        <v>0.5</v>
      </c>
      <c r="M37" s="7"/>
      <c r="N37" s="7"/>
      <c r="O37" s="7"/>
      <c r="P37" s="6"/>
      <c r="Q37" s="6"/>
      <c r="R37" s="7"/>
      <c r="S37" s="7"/>
      <c r="T37" s="7">
        <v>0.4</v>
      </c>
      <c r="U37" s="7">
        <v>0.4</v>
      </c>
      <c r="V37" s="7">
        <v>0.5</v>
      </c>
      <c r="W37" s="8" t="e">
        <f t="shared" si="5"/>
        <v>#DIV/0!</v>
      </c>
      <c r="X37" s="8" t="e">
        <f t="shared" si="5"/>
        <v>#DIV/0!</v>
      </c>
      <c r="Y37" s="8" t="e">
        <f t="shared" si="5"/>
        <v>#DIV/0!</v>
      </c>
      <c r="Z37" s="8" t="e">
        <f t="shared" si="5"/>
        <v>#DIV/0!</v>
      </c>
      <c r="AA37" s="8" t="e">
        <f t="shared" si="5"/>
        <v>#DIV/0!</v>
      </c>
      <c r="AB37" s="8" t="e">
        <f t="shared" si="5"/>
        <v>#DIV/0!</v>
      </c>
      <c r="AC37" s="8" t="e">
        <f t="shared" si="5"/>
        <v>#DIV/0!</v>
      </c>
      <c r="AD37" s="8">
        <f t="shared" si="5"/>
        <v>1000</v>
      </c>
      <c r="AE37" s="9">
        <f t="shared" si="5"/>
        <v>1000</v>
      </c>
      <c r="AF37" s="9">
        <f t="shared" si="5"/>
        <v>1000</v>
      </c>
    </row>
    <row r="38" spans="1:32" ht="24.75" customHeight="1">
      <c r="A38" s="42"/>
      <c r="B38" s="7" t="s">
        <v>20</v>
      </c>
      <c r="C38" s="7"/>
      <c r="D38" s="7"/>
      <c r="E38" s="7"/>
      <c r="F38" s="6"/>
      <c r="G38" s="6"/>
      <c r="H38" s="7"/>
      <c r="I38" s="7"/>
      <c r="J38" s="7"/>
      <c r="K38" s="7"/>
      <c r="L38" s="7"/>
      <c r="M38" s="7"/>
      <c r="N38" s="7"/>
      <c r="O38" s="7"/>
      <c r="P38" s="6"/>
      <c r="Q38" s="6"/>
      <c r="R38" s="7"/>
      <c r="S38" s="7"/>
      <c r="T38" s="7"/>
      <c r="U38" s="7"/>
      <c r="V38" s="7"/>
      <c r="W38" s="8" t="e">
        <f t="shared" si="5"/>
        <v>#DIV/0!</v>
      </c>
      <c r="X38" s="8" t="e">
        <f t="shared" si="5"/>
        <v>#DIV/0!</v>
      </c>
      <c r="Y38" s="8" t="e">
        <f t="shared" si="5"/>
        <v>#DIV/0!</v>
      </c>
      <c r="Z38" s="8" t="e">
        <f t="shared" si="5"/>
        <v>#DIV/0!</v>
      </c>
      <c r="AA38" s="8" t="e">
        <f t="shared" si="5"/>
        <v>#DIV/0!</v>
      </c>
      <c r="AB38" s="8" t="e">
        <f t="shared" si="5"/>
        <v>#DIV/0!</v>
      </c>
      <c r="AC38" s="8" t="e">
        <f t="shared" si="5"/>
        <v>#DIV/0!</v>
      </c>
      <c r="AD38" s="8" t="e">
        <f t="shared" si="5"/>
        <v>#DIV/0!</v>
      </c>
      <c r="AE38" s="9" t="e">
        <f t="shared" si="5"/>
        <v>#DIV/0!</v>
      </c>
      <c r="AF38" s="9" t="e">
        <f t="shared" si="5"/>
        <v>#DIV/0!</v>
      </c>
    </row>
    <row r="39" spans="1:32" ht="24.75" customHeight="1">
      <c r="A39" s="42"/>
      <c r="B39" s="7" t="s">
        <v>21</v>
      </c>
      <c r="C39" s="6">
        <f t="shared" ref="C39:V39" si="11">C37+C38</f>
        <v>0</v>
      </c>
      <c r="D39" s="6">
        <f t="shared" si="11"/>
        <v>0</v>
      </c>
      <c r="E39" s="6">
        <f t="shared" si="11"/>
        <v>0</v>
      </c>
      <c r="F39" s="6">
        <f t="shared" si="11"/>
        <v>0</v>
      </c>
      <c r="G39" s="6">
        <f t="shared" si="11"/>
        <v>0</v>
      </c>
      <c r="H39" s="6">
        <f t="shared" si="11"/>
        <v>0</v>
      </c>
      <c r="I39" s="6">
        <f t="shared" si="11"/>
        <v>0</v>
      </c>
      <c r="J39" s="6">
        <f t="shared" si="11"/>
        <v>0.4</v>
      </c>
      <c r="K39" s="6">
        <v>2</v>
      </c>
      <c r="L39" s="6">
        <f t="shared" si="11"/>
        <v>0.5</v>
      </c>
      <c r="M39" s="6">
        <f t="shared" si="11"/>
        <v>0</v>
      </c>
      <c r="N39" s="6">
        <f t="shared" si="11"/>
        <v>0</v>
      </c>
      <c r="O39" s="6">
        <f t="shared" si="11"/>
        <v>0</v>
      </c>
      <c r="P39" s="6">
        <f t="shared" si="11"/>
        <v>0</v>
      </c>
      <c r="Q39" s="6">
        <f t="shared" si="11"/>
        <v>0</v>
      </c>
      <c r="R39" s="6">
        <f t="shared" si="11"/>
        <v>0</v>
      </c>
      <c r="S39" s="6">
        <f t="shared" si="11"/>
        <v>0</v>
      </c>
      <c r="T39" s="6">
        <f t="shared" si="11"/>
        <v>0.4</v>
      </c>
      <c r="U39" s="6">
        <f t="shared" si="11"/>
        <v>0.4</v>
      </c>
      <c r="V39" s="6">
        <f t="shared" si="11"/>
        <v>0.5</v>
      </c>
      <c r="W39" s="8" t="e">
        <f t="shared" si="5"/>
        <v>#DIV/0!</v>
      </c>
      <c r="X39" s="8" t="e">
        <f t="shared" si="5"/>
        <v>#DIV/0!</v>
      </c>
      <c r="Y39" s="8" t="e">
        <f t="shared" si="5"/>
        <v>#DIV/0!</v>
      </c>
      <c r="Z39" s="8" t="e">
        <f t="shared" si="5"/>
        <v>#DIV/0!</v>
      </c>
      <c r="AA39" s="8" t="e">
        <f t="shared" si="5"/>
        <v>#DIV/0!</v>
      </c>
      <c r="AB39" s="8" t="e">
        <f t="shared" si="5"/>
        <v>#DIV/0!</v>
      </c>
      <c r="AC39" s="8" t="e">
        <f t="shared" si="5"/>
        <v>#DIV/0!</v>
      </c>
      <c r="AD39" s="8">
        <f t="shared" si="5"/>
        <v>1000</v>
      </c>
      <c r="AE39" s="9">
        <f t="shared" si="5"/>
        <v>200</v>
      </c>
      <c r="AF39" s="9">
        <f t="shared" si="5"/>
        <v>1000</v>
      </c>
    </row>
    <row r="40" spans="1:32" ht="24.75" customHeight="1">
      <c r="A40" s="10" t="s">
        <v>39</v>
      </c>
      <c r="B40" s="7" t="s">
        <v>19</v>
      </c>
      <c r="C40" s="7">
        <v>409.8</v>
      </c>
      <c r="D40" s="7">
        <v>427.8</v>
      </c>
      <c r="E40" s="7">
        <v>358</v>
      </c>
      <c r="F40" s="6">
        <v>339</v>
      </c>
      <c r="G40" s="6">
        <v>341.1</v>
      </c>
      <c r="H40" s="6">
        <v>327.8</v>
      </c>
      <c r="I40" s="7">
        <v>314.89999999999998</v>
      </c>
      <c r="J40" s="7">
        <v>352.8</v>
      </c>
      <c r="K40" s="7">
        <v>415.1</v>
      </c>
      <c r="L40" s="7">
        <v>424.7</v>
      </c>
      <c r="M40" s="7">
        <v>312</v>
      </c>
      <c r="N40" s="7">
        <v>308.7</v>
      </c>
      <c r="O40" s="6">
        <v>253.9</v>
      </c>
      <c r="P40" s="6">
        <v>260.5</v>
      </c>
      <c r="Q40" s="6">
        <v>221.7</v>
      </c>
      <c r="R40" s="6">
        <v>183.4</v>
      </c>
      <c r="S40" s="7">
        <v>286.60000000000002</v>
      </c>
      <c r="T40" s="7">
        <v>286.39999999999998</v>
      </c>
      <c r="U40" s="7">
        <v>351.4</v>
      </c>
      <c r="V40" s="7">
        <v>313.2</v>
      </c>
      <c r="W40" s="8">
        <f t="shared" si="5"/>
        <v>761.34699853587119</v>
      </c>
      <c r="X40" s="8">
        <f t="shared" si="5"/>
        <v>721.59887798036459</v>
      </c>
      <c r="Y40" s="8">
        <f t="shared" si="5"/>
        <v>709.2178770949721</v>
      </c>
      <c r="Z40" s="8">
        <f t="shared" si="5"/>
        <v>768.43657817109147</v>
      </c>
      <c r="AA40" s="8">
        <f t="shared" si="5"/>
        <v>649.95602462620923</v>
      </c>
      <c r="AB40" s="8">
        <f t="shared" si="5"/>
        <v>559.48749237339848</v>
      </c>
      <c r="AC40" s="8">
        <f t="shared" si="5"/>
        <v>910.13020006351246</v>
      </c>
      <c r="AD40" s="8">
        <f t="shared" si="5"/>
        <v>811.79138321995458</v>
      </c>
      <c r="AE40" s="9">
        <f t="shared" si="5"/>
        <v>846.54300168634052</v>
      </c>
      <c r="AF40" s="9">
        <f t="shared" si="5"/>
        <v>737.46173769719803</v>
      </c>
    </row>
    <row r="41" spans="1:32" ht="24.75" customHeight="1">
      <c r="A41" s="10" t="s">
        <v>40</v>
      </c>
      <c r="B41" s="7" t="s">
        <v>19</v>
      </c>
      <c r="C41" s="7">
        <v>3.7</v>
      </c>
      <c r="D41" s="7">
        <v>3.7</v>
      </c>
      <c r="E41" s="7">
        <v>2.2999999999999998</v>
      </c>
      <c r="F41" s="6">
        <v>2.7</v>
      </c>
      <c r="G41" s="6">
        <v>3</v>
      </c>
      <c r="H41" s="6">
        <v>4.0999999999999996</v>
      </c>
      <c r="I41" s="7">
        <v>3.5</v>
      </c>
      <c r="J41" s="7">
        <v>4.8</v>
      </c>
      <c r="K41" s="7">
        <v>4.0999999999999996</v>
      </c>
      <c r="L41" s="7">
        <v>3.1</v>
      </c>
      <c r="M41" s="7">
        <v>3.7</v>
      </c>
      <c r="N41" s="7">
        <v>4.3</v>
      </c>
      <c r="O41" s="6">
        <v>2.8</v>
      </c>
      <c r="P41" s="6">
        <v>2.9</v>
      </c>
      <c r="Q41" s="6">
        <v>3.3</v>
      </c>
      <c r="R41" s="6">
        <v>5.8</v>
      </c>
      <c r="S41" s="7">
        <v>4.8</v>
      </c>
      <c r="T41" s="7">
        <v>9.8000000000000007</v>
      </c>
      <c r="U41" s="7">
        <v>7.9</v>
      </c>
      <c r="V41" s="7">
        <v>5.7</v>
      </c>
      <c r="W41" s="8"/>
      <c r="X41" s="8"/>
      <c r="Y41" s="8"/>
      <c r="Z41" s="8"/>
      <c r="AA41" s="8"/>
      <c r="AB41" s="8"/>
      <c r="AC41" s="8"/>
      <c r="AD41" s="8"/>
      <c r="AE41" s="9">
        <f t="shared" si="5"/>
        <v>1926.8292682926831</v>
      </c>
      <c r="AF41" s="9"/>
    </row>
    <row r="42" spans="1:32" ht="24.75" customHeight="1">
      <c r="A42" s="42" t="s">
        <v>41</v>
      </c>
      <c r="B42" s="7" t="s">
        <v>19</v>
      </c>
      <c r="C42" s="7"/>
      <c r="D42" s="7"/>
      <c r="E42" s="7"/>
      <c r="F42" s="6"/>
      <c r="G42" s="6"/>
      <c r="H42" s="7"/>
      <c r="I42" s="26"/>
      <c r="J42" s="26"/>
      <c r="K42" s="7"/>
      <c r="L42" s="7"/>
      <c r="M42" s="7"/>
      <c r="N42" s="7"/>
      <c r="O42" s="7"/>
      <c r="P42" s="6"/>
      <c r="Q42" s="6"/>
      <c r="R42" s="7"/>
      <c r="S42" s="7"/>
      <c r="T42" s="7"/>
      <c r="U42" s="7"/>
      <c r="V42" s="7"/>
      <c r="W42" s="8"/>
      <c r="X42" s="8"/>
      <c r="Y42" s="8"/>
      <c r="Z42" s="8"/>
      <c r="AA42" s="8"/>
      <c r="AB42" s="8"/>
      <c r="AC42" s="8"/>
      <c r="AD42" s="8"/>
      <c r="AE42" s="9" t="e">
        <f t="shared" si="5"/>
        <v>#DIV/0!</v>
      </c>
      <c r="AF42" s="9" t="e">
        <f t="shared" si="5"/>
        <v>#DIV/0!</v>
      </c>
    </row>
    <row r="43" spans="1:32" ht="24.75" customHeight="1">
      <c r="A43" s="42"/>
      <c r="B43" s="7" t="s">
        <v>20</v>
      </c>
      <c r="C43" s="7"/>
      <c r="D43" s="7"/>
      <c r="E43" s="7"/>
      <c r="F43" s="6"/>
      <c r="G43" s="6"/>
      <c r="H43" s="7"/>
      <c r="I43" s="7"/>
      <c r="J43" s="7"/>
      <c r="K43" s="7"/>
      <c r="L43" s="7"/>
      <c r="M43" s="7"/>
      <c r="N43" s="7"/>
      <c r="O43" s="7"/>
      <c r="P43" s="6"/>
      <c r="Q43" s="6"/>
      <c r="R43" s="7"/>
      <c r="S43" s="7"/>
      <c r="T43" s="7"/>
      <c r="U43" s="7"/>
      <c r="V43" s="7"/>
      <c r="W43" s="8" t="e">
        <f>M43/C43*1000</f>
        <v>#DIV/0!</v>
      </c>
      <c r="X43" s="8" t="e">
        <f>N43/D43*1000</f>
        <v>#DIV/0!</v>
      </c>
      <c r="Y43" s="8" t="e">
        <f>O43/E43*1000</f>
        <v>#DIV/0!</v>
      </c>
      <c r="Z43" s="8" t="e">
        <f>P43/F43*1000</f>
        <v>#DIV/0!</v>
      </c>
      <c r="AA43" s="8" t="e">
        <f t="shared" si="5"/>
        <v>#DIV/0!</v>
      </c>
      <c r="AB43" s="8" t="e">
        <f>R43/H43*1000</f>
        <v>#DIV/0!</v>
      </c>
      <c r="AC43" s="8" t="e">
        <f t="shared" si="5"/>
        <v>#DIV/0!</v>
      </c>
      <c r="AD43" s="8" t="e">
        <f t="shared" si="5"/>
        <v>#DIV/0!</v>
      </c>
      <c r="AE43" s="9" t="e">
        <f t="shared" si="5"/>
        <v>#DIV/0!</v>
      </c>
      <c r="AF43" s="9" t="e">
        <f t="shared" si="5"/>
        <v>#DIV/0!</v>
      </c>
    </row>
    <row r="44" spans="1:32" s="16" customFormat="1" ht="24.75" customHeight="1" thickBot="1">
      <c r="A44" s="42"/>
      <c r="B44" s="7" t="s">
        <v>21</v>
      </c>
      <c r="C44" s="7">
        <f>C43+C42</f>
        <v>0</v>
      </c>
      <c r="D44" s="7">
        <f t="shared" ref="D44:V44" si="12">D43+D42</f>
        <v>0</v>
      </c>
      <c r="E44" s="7">
        <f t="shared" si="12"/>
        <v>0</v>
      </c>
      <c r="F44" s="7">
        <f t="shared" si="12"/>
        <v>0</v>
      </c>
      <c r="G44" s="7">
        <f t="shared" si="12"/>
        <v>0</v>
      </c>
      <c r="H44" s="7">
        <f t="shared" si="12"/>
        <v>0</v>
      </c>
      <c r="I44" s="7">
        <f t="shared" si="12"/>
        <v>0</v>
      </c>
      <c r="J44" s="7">
        <f t="shared" si="12"/>
        <v>0</v>
      </c>
      <c r="K44" s="7">
        <f t="shared" si="12"/>
        <v>0</v>
      </c>
      <c r="L44" s="7">
        <f t="shared" si="12"/>
        <v>0</v>
      </c>
      <c r="M44" s="7">
        <f t="shared" si="12"/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7">
        <f t="shared" si="12"/>
        <v>0</v>
      </c>
      <c r="R44" s="7">
        <f t="shared" si="12"/>
        <v>0</v>
      </c>
      <c r="S44" s="7">
        <f t="shared" si="12"/>
        <v>0</v>
      </c>
      <c r="T44" s="7">
        <f t="shared" si="12"/>
        <v>0</v>
      </c>
      <c r="U44" s="7">
        <f t="shared" si="12"/>
        <v>0</v>
      </c>
      <c r="V44" s="7">
        <f t="shared" si="12"/>
        <v>0</v>
      </c>
      <c r="W44" s="8" t="e">
        <f t="shared" si="5"/>
        <v>#DIV/0!</v>
      </c>
      <c r="X44" s="8" t="e">
        <f t="shared" si="5"/>
        <v>#DIV/0!</v>
      </c>
      <c r="Y44" s="8" t="e">
        <f t="shared" si="5"/>
        <v>#DIV/0!</v>
      </c>
      <c r="Z44" s="8" t="e">
        <f t="shared" si="5"/>
        <v>#DIV/0!</v>
      </c>
      <c r="AA44" s="8" t="e">
        <f t="shared" si="5"/>
        <v>#DIV/0!</v>
      </c>
      <c r="AB44" s="8" t="e">
        <f>R44/H44*1000</f>
        <v>#DIV/0!</v>
      </c>
      <c r="AC44" s="8" t="e">
        <f t="shared" si="5"/>
        <v>#DIV/0!</v>
      </c>
      <c r="AD44" s="8" t="e">
        <f t="shared" si="5"/>
        <v>#DIV/0!</v>
      </c>
      <c r="AE44" s="9" t="e">
        <f t="shared" si="5"/>
        <v>#DIV/0!</v>
      </c>
      <c r="AF44" s="9" t="e">
        <f t="shared" si="5"/>
        <v>#DIV/0!</v>
      </c>
    </row>
    <row r="45" spans="1:32" s="16" customFormat="1" ht="24.75" customHeight="1">
      <c r="A45" s="43" t="s">
        <v>42</v>
      </c>
      <c r="B45" s="27" t="s">
        <v>19</v>
      </c>
      <c r="C45" s="28">
        <f t="shared" ref="C45:V45" si="13">C4+C7+C8+C11+C14+C15+C16+C17+C20+C21+C22+C25+C29+C32+C33+C34+C37+C40+C41+C42</f>
        <v>7299.1</v>
      </c>
      <c r="D45" s="28">
        <f t="shared" si="13"/>
        <v>7552.699999999998</v>
      </c>
      <c r="E45" s="28">
        <f t="shared" si="13"/>
        <v>7088.1</v>
      </c>
      <c r="F45" s="28">
        <f t="shared" si="13"/>
        <v>7125.4</v>
      </c>
      <c r="G45" s="28">
        <f t="shared" si="13"/>
        <v>7326.2</v>
      </c>
      <c r="H45" s="28">
        <f t="shared" si="13"/>
        <v>7510.2000000000007</v>
      </c>
      <c r="I45" s="28">
        <f t="shared" si="13"/>
        <v>6990</v>
      </c>
      <c r="J45" s="28">
        <f t="shared" si="13"/>
        <v>7023.7</v>
      </c>
      <c r="K45" s="28">
        <f t="shared" si="13"/>
        <v>7062.6000000000013</v>
      </c>
      <c r="L45" s="28">
        <f t="shared" si="13"/>
        <v>7221.4999999999991</v>
      </c>
      <c r="M45" s="28">
        <f t="shared" si="13"/>
        <v>4410.9000000000005</v>
      </c>
      <c r="N45" s="28">
        <f t="shared" si="13"/>
        <v>5730.9000000000005</v>
      </c>
      <c r="O45" s="28">
        <f t="shared" si="13"/>
        <v>4630.7</v>
      </c>
      <c r="P45" s="28">
        <f t="shared" si="13"/>
        <v>5130.0999999999995</v>
      </c>
      <c r="Q45" s="28">
        <f t="shared" si="13"/>
        <v>6111.1</v>
      </c>
      <c r="R45" s="28">
        <f t="shared" si="13"/>
        <v>6180.5</v>
      </c>
      <c r="S45" s="28">
        <f t="shared" si="13"/>
        <v>4091.5999999999995</v>
      </c>
      <c r="T45" s="28">
        <f t="shared" si="13"/>
        <v>5931.9999999999991</v>
      </c>
      <c r="U45" s="28">
        <f t="shared" si="13"/>
        <v>5110.9999999999991</v>
      </c>
      <c r="V45" s="28">
        <f t="shared" si="13"/>
        <v>6754.6999999999989</v>
      </c>
      <c r="W45" s="29">
        <f t="shared" si="5"/>
        <v>604.30738036196249</v>
      </c>
      <c r="X45" s="29">
        <f t="shared" si="5"/>
        <v>758.78824791134321</v>
      </c>
      <c r="Y45" s="29">
        <f t="shared" si="5"/>
        <v>653.30624567937798</v>
      </c>
      <c r="Z45" s="29">
        <f t="shared" si="5"/>
        <v>719.97361551632184</v>
      </c>
      <c r="AA45" s="29">
        <f t="shared" si="5"/>
        <v>834.14321203352358</v>
      </c>
      <c r="AB45" s="29">
        <f>R45/H45*1000</f>
        <v>822.9474581236185</v>
      </c>
      <c r="AC45" s="29">
        <f t="shared" si="5"/>
        <v>585.35050071530748</v>
      </c>
      <c r="AD45" s="29">
        <f t="shared" si="5"/>
        <v>844.56910175548489</v>
      </c>
      <c r="AE45" s="30">
        <f t="shared" si="5"/>
        <v>723.67116925778021</v>
      </c>
      <c r="AF45" s="30">
        <f t="shared" si="5"/>
        <v>935.35968981513531</v>
      </c>
    </row>
    <row r="46" spans="1:32" s="16" customFormat="1" ht="24.75" customHeight="1">
      <c r="A46" s="42"/>
      <c r="B46" s="7" t="s">
        <v>20</v>
      </c>
      <c r="C46" s="6">
        <f t="shared" ref="C46:I46" si="14">C5+C9+C12+C18+C23+C30+C35+C38+C43+C26</f>
        <v>0</v>
      </c>
      <c r="D46" s="6">
        <f t="shared" si="14"/>
        <v>0</v>
      </c>
      <c r="E46" s="6">
        <f t="shared" si="14"/>
        <v>0</v>
      </c>
      <c r="F46" s="6">
        <f t="shared" si="14"/>
        <v>0</v>
      </c>
      <c r="G46" s="6">
        <f t="shared" si="14"/>
        <v>0</v>
      </c>
      <c r="H46" s="6">
        <f t="shared" si="14"/>
        <v>0</v>
      </c>
      <c r="I46" s="6">
        <f t="shared" si="14"/>
        <v>0</v>
      </c>
      <c r="J46" s="6">
        <f>J5+J9+J12+J18+J23+J30+J35+J38+J43+J26</f>
        <v>0</v>
      </c>
      <c r="K46" s="6">
        <f t="shared" ref="K46:V46" si="15">K5+K9+K12+K18+K23+K30+K35+K38+K43+K26</f>
        <v>0</v>
      </c>
      <c r="L46" s="6">
        <f t="shared" si="15"/>
        <v>0</v>
      </c>
      <c r="M46" s="6">
        <f t="shared" si="15"/>
        <v>0</v>
      </c>
      <c r="N46" s="6">
        <f t="shared" si="15"/>
        <v>0</v>
      </c>
      <c r="O46" s="6">
        <f t="shared" si="15"/>
        <v>0</v>
      </c>
      <c r="P46" s="6">
        <f t="shared" si="15"/>
        <v>0</v>
      </c>
      <c r="Q46" s="6">
        <f t="shared" si="15"/>
        <v>0</v>
      </c>
      <c r="R46" s="6">
        <f t="shared" si="15"/>
        <v>0</v>
      </c>
      <c r="S46" s="6">
        <f t="shared" si="15"/>
        <v>0</v>
      </c>
      <c r="T46" s="6">
        <f t="shared" si="15"/>
        <v>0</v>
      </c>
      <c r="U46" s="6">
        <f t="shared" si="15"/>
        <v>0</v>
      </c>
      <c r="V46" s="6">
        <f t="shared" si="15"/>
        <v>0</v>
      </c>
      <c r="W46" s="8" t="e">
        <f t="shared" si="5"/>
        <v>#DIV/0!</v>
      </c>
      <c r="X46" s="8" t="e">
        <f t="shared" si="5"/>
        <v>#DIV/0!</v>
      </c>
      <c r="Y46" s="8" t="e">
        <f t="shared" si="5"/>
        <v>#DIV/0!</v>
      </c>
      <c r="Z46" s="8" t="e">
        <f t="shared" si="5"/>
        <v>#DIV/0!</v>
      </c>
      <c r="AA46" s="8" t="e">
        <f t="shared" si="5"/>
        <v>#DIV/0!</v>
      </c>
      <c r="AB46" s="8" t="e">
        <f>R46/H46*1000</f>
        <v>#DIV/0!</v>
      </c>
      <c r="AC46" s="8" t="e">
        <f t="shared" si="5"/>
        <v>#DIV/0!</v>
      </c>
      <c r="AD46" s="8" t="e">
        <f t="shared" si="5"/>
        <v>#DIV/0!</v>
      </c>
      <c r="AE46" s="9" t="e">
        <f t="shared" si="5"/>
        <v>#DIV/0!</v>
      </c>
      <c r="AF46" s="9" t="e">
        <f t="shared" si="5"/>
        <v>#DIV/0!</v>
      </c>
    </row>
    <row r="47" spans="1:32" s="16" customFormat="1" ht="24.75" customHeight="1" thickBot="1">
      <c r="A47" s="44"/>
      <c r="B47" s="31" t="s">
        <v>21</v>
      </c>
      <c r="C47" s="31">
        <f>C46+C45</f>
        <v>7299.1</v>
      </c>
      <c r="D47" s="31">
        <f t="shared" ref="D47:V47" si="16">D46+D45</f>
        <v>7552.699999999998</v>
      </c>
      <c r="E47" s="31">
        <f t="shared" si="16"/>
        <v>7088.1</v>
      </c>
      <c r="F47" s="31">
        <f t="shared" si="16"/>
        <v>7125.4</v>
      </c>
      <c r="G47" s="31">
        <f t="shared" si="16"/>
        <v>7326.2</v>
      </c>
      <c r="H47" s="31">
        <f t="shared" si="16"/>
        <v>7510.2000000000007</v>
      </c>
      <c r="I47" s="31">
        <f t="shared" si="16"/>
        <v>6990</v>
      </c>
      <c r="J47" s="31">
        <f t="shared" si="16"/>
        <v>7023.7</v>
      </c>
      <c r="K47" s="31">
        <f t="shared" si="16"/>
        <v>7062.6000000000013</v>
      </c>
      <c r="L47" s="31">
        <f t="shared" si="16"/>
        <v>7221.4999999999991</v>
      </c>
      <c r="M47" s="31">
        <f t="shared" si="16"/>
        <v>4410.9000000000005</v>
      </c>
      <c r="N47" s="31">
        <f t="shared" si="16"/>
        <v>5730.9000000000005</v>
      </c>
      <c r="O47" s="31">
        <f t="shared" si="16"/>
        <v>4630.7</v>
      </c>
      <c r="P47" s="31">
        <f t="shared" si="16"/>
        <v>5130.0999999999995</v>
      </c>
      <c r="Q47" s="31">
        <f t="shared" si="16"/>
        <v>6111.1</v>
      </c>
      <c r="R47" s="31">
        <f t="shared" si="16"/>
        <v>6180.5</v>
      </c>
      <c r="S47" s="31">
        <f t="shared" si="16"/>
        <v>4091.5999999999995</v>
      </c>
      <c r="T47" s="31">
        <f t="shared" si="16"/>
        <v>5931.9999999999991</v>
      </c>
      <c r="U47" s="31">
        <f t="shared" si="16"/>
        <v>5110.9999999999991</v>
      </c>
      <c r="V47" s="31">
        <f t="shared" si="16"/>
        <v>6754.6999999999989</v>
      </c>
      <c r="W47" s="32">
        <f t="shared" si="5"/>
        <v>604.30738036196249</v>
      </c>
      <c r="X47" s="32">
        <f t="shared" si="5"/>
        <v>758.78824791134321</v>
      </c>
      <c r="Y47" s="32">
        <f t="shared" si="5"/>
        <v>653.30624567937798</v>
      </c>
      <c r="Z47" s="32">
        <f t="shared" si="5"/>
        <v>719.97361551632184</v>
      </c>
      <c r="AA47" s="32">
        <f t="shared" si="5"/>
        <v>834.14321203352358</v>
      </c>
      <c r="AB47" s="32">
        <f>R47/H47*1000</f>
        <v>822.9474581236185</v>
      </c>
      <c r="AC47" s="32">
        <f t="shared" si="5"/>
        <v>585.35050071530748</v>
      </c>
      <c r="AD47" s="32">
        <f t="shared" si="5"/>
        <v>844.56910175548489</v>
      </c>
      <c r="AE47" s="33">
        <f t="shared" si="5"/>
        <v>723.67116925778021</v>
      </c>
      <c r="AF47" s="33">
        <f t="shared" si="5"/>
        <v>935.35968981513531</v>
      </c>
    </row>
    <row r="48" spans="1:32" s="16" customFormat="1" ht="18" customHeight="1">
      <c r="A48" s="2"/>
      <c r="B48" s="2"/>
      <c r="E48" s="34"/>
      <c r="F48" s="34"/>
      <c r="G48" s="34"/>
      <c r="H48" s="34"/>
      <c r="I48" s="34"/>
      <c r="J48" s="34"/>
      <c r="K48" s="34"/>
      <c r="L48" s="34" t="s">
        <v>43</v>
      </c>
      <c r="O48" s="34"/>
      <c r="P48" s="34"/>
      <c r="Q48" s="34"/>
      <c r="R48" s="34"/>
      <c r="S48" s="34"/>
      <c r="T48" s="34"/>
      <c r="U48" s="34"/>
      <c r="V48" s="34" t="s">
        <v>43</v>
      </c>
      <c r="W48" s="34"/>
      <c r="X48" s="34"/>
      <c r="Y48" s="34"/>
      <c r="Z48" s="34"/>
      <c r="AA48" s="34"/>
      <c r="AB48" s="35"/>
      <c r="AC48" s="34"/>
      <c r="AD48" s="34"/>
      <c r="AE48" s="35"/>
      <c r="AF48" s="34" t="s">
        <v>43</v>
      </c>
    </row>
  </sheetData>
  <mergeCells count="18">
    <mergeCell ref="A34:A36"/>
    <mergeCell ref="A37:A39"/>
    <mergeCell ref="A42:A44"/>
    <mergeCell ref="A45:A47"/>
    <mergeCell ref="A4:A6"/>
    <mergeCell ref="A8:A10"/>
    <mergeCell ref="A11:A13"/>
    <mergeCell ref="A17:A19"/>
    <mergeCell ref="A22:A24"/>
    <mergeCell ref="A29:A31"/>
    <mergeCell ref="A1:K1"/>
    <mergeCell ref="M1:U1"/>
    <mergeCell ref="W1:AE1"/>
    <mergeCell ref="A2:A3"/>
    <mergeCell ref="B2:B3"/>
    <mergeCell ref="C2:L2"/>
    <mergeCell ref="M2:V2"/>
    <mergeCell ref="W2:AF2"/>
  </mergeCells>
  <printOptions horizontalCentered="1"/>
  <pageMargins left="0.5" right="0.5" top="0.75" bottom="0" header="0.5" footer="0.5"/>
  <pageSetup paperSize="9" scale="75" orientation="landscape" r:id="rId1"/>
  <headerFooter alignWithMargins="0"/>
  <rowBreaks count="1" manualBreakCount="1">
    <brk id="28" max="31" man="1"/>
  </rowBreaks>
  <colBreaks count="2" manualBreakCount="2">
    <brk id="12" max="47" man="1"/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 Nut(u)</vt:lpstr>
      <vt:lpstr>'G Nut(u)'!Print_Area</vt:lpstr>
      <vt:lpstr>'G Nut(u)'!Print_Titles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2014-03-24T06:22:19Z</dcterms:created>
  <dcterms:modified xsi:type="dcterms:W3CDTF">2014-03-25T06:03:21Z</dcterms:modified>
</cp:coreProperties>
</file>