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0" windowWidth="9720" windowHeight="4620" tabRatio="833" activeTab="0"/>
  </bookViews>
  <sheets>
    <sheet name="G Nut" sheetId="1" r:id="rId1"/>
  </sheets>
  <definedNames>
    <definedName name="_xlnm.Print_Area" localSheetId="0">'G Nut'!$A$1:$AF$48</definedName>
    <definedName name="_xlnm.Print_Titles" localSheetId="0">'G Nut'!$A:$B,'G Nut'!$1:$3</definedName>
  </definedNames>
  <calcPr fullCalcOnLoad="1"/>
</workbook>
</file>

<file path=xl/sharedStrings.xml><?xml version="1.0" encoding="utf-8"?>
<sst xmlns="http://schemas.openxmlformats.org/spreadsheetml/2006/main" count="108" uniqueCount="44">
  <si>
    <t>Andhra Pradesh</t>
  </si>
  <si>
    <t>Kharif</t>
  </si>
  <si>
    <t xml:space="preserve">Bihar                       </t>
  </si>
  <si>
    <t>Goa</t>
  </si>
  <si>
    <t>Gujarat</t>
  </si>
  <si>
    <t xml:space="preserve">Haryana </t>
  </si>
  <si>
    <t xml:space="preserve">Himachal Pradesh </t>
  </si>
  <si>
    <t xml:space="preserve">Jammu &amp; Kashmir </t>
  </si>
  <si>
    <t>Karnataka</t>
  </si>
  <si>
    <t>Kerala</t>
  </si>
  <si>
    <t>Madhya Pradesh</t>
  </si>
  <si>
    <t>Maharashtra</t>
  </si>
  <si>
    <t>Nagaland</t>
  </si>
  <si>
    <t>Orissa</t>
  </si>
  <si>
    <t>Punjab</t>
  </si>
  <si>
    <t>Rajasthan</t>
  </si>
  <si>
    <t>Tamil Nadu</t>
  </si>
  <si>
    <t xml:space="preserve">Tripura </t>
  </si>
  <si>
    <t>Uttar Pradesh</t>
  </si>
  <si>
    <t>West Bengal</t>
  </si>
  <si>
    <t xml:space="preserve">All India                             </t>
  </si>
  <si>
    <t xml:space="preserve">Rabi </t>
  </si>
  <si>
    <t xml:space="preserve">Total </t>
  </si>
  <si>
    <t xml:space="preserve">Pondicherry    </t>
  </si>
  <si>
    <t>States</t>
  </si>
  <si>
    <t>Continued</t>
  </si>
  <si>
    <t>Concluded</t>
  </si>
  <si>
    <t>Yield (Kgs./Hect.)</t>
  </si>
  <si>
    <t>Season</t>
  </si>
  <si>
    <t>Area (' 000 Hectares)</t>
  </si>
  <si>
    <t>Production ('000 Tonnes)</t>
  </si>
  <si>
    <r>
      <t xml:space="preserve">Estimates of  Area of </t>
    </r>
    <r>
      <rPr>
        <b/>
        <sz val="13"/>
        <rFont val="Arial"/>
        <family val="2"/>
      </rPr>
      <t>Groundnut</t>
    </r>
  </si>
  <si>
    <r>
      <t xml:space="preserve">Estimates of  Production of </t>
    </r>
    <r>
      <rPr>
        <b/>
        <sz val="13"/>
        <rFont val="Arial"/>
        <family val="2"/>
      </rPr>
      <t>Groundnut</t>
    </r>
  </si>
  <si>
    <r>
      <t xml:space="preserve">Estimates of  Yield of </t>
    </r>
    <r>
      <rPr>
        <b/>
        <sz val="13"/>
        <rFont val="Arial"/>
        <family val="2"/>
      </rPr>
      <t>Groundnut</t>
    </r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</si>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</sst>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</numFmts>
  <fonts count="40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top"/>
    </xf>
    <xf numFmtId="178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 quotePrefix="1">
      <alignment vertical="center"/>
    </xf>
    <xf numFmtId="0" fontId="1" fillId="0" borderId="0" xfId="0" applyFont="1" applyAlignment="1">
      <alignment vertical="center" wrapText="1"/>
    </xf>
    <xf numFmtId="178" fontId="1" fillId="0" borderId="14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vertical="top"/>
    </xf>
    <xf numFmtId="178" fontId="1" fillId="0" borderId="15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" fontId="1" fillId="0" borderId="15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left" vertical="top"/>
    </xf>
    <xf numFmtId="178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left" vertical="top"/>
    </xf>
    <xf numFmtId="178" fontId="1" fillId="0" borderId="13" xfId="0" applyNumberFormat="1" applyFont="1" applyBorder="1" applyAlignment="1">
      <alignment vertical="top"/>
    </xf>
    <xf numFmtId="178" fontId="1" fillId="0" borderId="10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="60" zoomScaleNormal="8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2" sqref="C42"/>
    </sheetView>
  </sheetViews>
  <sheetFormatPr defaultColWidth="9.140625" defaultRowHeight="12.75"/>
  <cols>
    <col min="1" max="1" width="21.28125" style="3" customWidth="1"/>
    <col min="2" max="2" width="18.00390625" style="3" customWidth="1"/>
    <col min="3" max="7" width="14.00390625" style="7" customWidth="1"/>
    <col min="8" max="8" width="15.421875" style="7" customWidth="1"/>
    <col min="9" max="32" width="14.00390625" style="7" customWidth="1"/>
    <col min="33" max="16384" width="9.140625" style="3" customWidth="1"/>
  </cols>
  <sheetData>
    <row r="1" spans="1:32" ht="42.7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8"/>
      <c r="M1" s="39" t="s">
        <v>32</v>
      </c>
      <c r="N1" s="39"/>
      <c r="O1" s="39"/>
      <c r="P1" s="39"/>
      <c r="Q1" s="39"/>
      <c r="R1" s="39"/>
      <c r="S1" s="39"/>
      <c r="T1" s="39"/>
      <c r="U1" s="39"/>
      <c r="V1" s="18"/>
      <c r="W1" s="39" t="s">
        <v>33</v>
      </c>
      <c r="X1" s="39"/>
      <c r="Y1" s="39"/>
      <c r="Z1" s="39"/>
      <c r="AA1" s="39"/>
      <c r="AB1" s="39"/>
      <c r="AC1" s="39"/>
      <c r="AD1" s="39"/>
      <c r="AE1" s="39"/>
      <c r="AF1" s="18"/>
    </row>
    <row r="2" spans="1:32" ht="27.75" customHeight="1">
      <c r="A2" s="43" t="s">
        <v>24</v>
      </c>
      <c r="B2" s="43" t="s">
        <v>28</v>
      </c>
      <c r="C2" s="40" t="s">
        <v>29</v>
      </c>
      <c r="D2" s="41"/>
      <c r="E2" s="41"/>
      <c r="F2" s="41"/>
      <c r="G2" s="41"/>
      <c r="H2" s="41"/>
      <c r="I2" s="41"/>
      <c r="J2" s="41"/>
      <c r="K2" s="41"/>
      <c r="L2" s="42"/>
      <c r="M2" s="40" t="s">
        <v>30</v>
      </c>
      <c r="N2" s="41"/>
      <c r="O2" s="41"/>
      <c r="P2" s="41"/>
      <c r="Q2" s="41"/>
      <c r="R2" s="41"/>
      <c r="S2" s="41"/>
      <c r="T2" s="41"/>
      <c r="U2" s="41"/>
      <c r="V2" s="42"/>
      <c r="W2" s="43" t="s">
        <v>27</v>
      </c>
      <c r="X2" s="43"/>
      <c r="Y2" s="43"/>
      <c r="Z2" s="43"/>
      <c r="AA2" s="43"/>
      <c r="AB2" s="43"/>
      <c r="AC2" s="43"/>
      <c r="AD2" s="43"/>
      <c r="AE2" s="43"/>
      <c r="AF2" s="43"/>
    </row>
    <row r="3" spans="1:32" ht="36.75" customHeight="1">
      <c r="A3" s="43"/>
      <c r="B3" s="43"/>
      <c r="C3" s="6" t="s">
        <v>34</v>
      </c>
      <c r="D3" s="6" t="s">
        <v>35</v>
      </c>
      <c r="E3" s="6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  <c r="K3" s="22" t="s">
        <v>42</v>
      </c>
      <c r="L3" s="22" t="s">
        <v>43</v>
      </c>
      <c r="M3" s="6" t="s">
        <v>34</v>
      </c>
      <c r="N3" s="6" t="s">
        <v>35</v>
      </c>
      <c r="O3" s="6" t="s">
        <v>36</v>
      </c>
      <c r="P3" s="22" t="s">
        <v>37</v>
      </c>
      <c r="Q3" s="22" t="s">
        <v>38</v>
      </c>
      <c r="R3" s="22" t="s">
        <v>39</v>
      </c>
      <c r="S3" s="22" t="s">
        <v>40</v>
      </c>
      <c r="T3" s="22" t="s">
        <v>41</v>
      </c>
      <c r="U3" s="22" t="s">
        <v>42</v>
      </c>
      <c r="V3" s="22" t="s">
        <v>43</v>
      </c>
      <c r="W3" s="6" t="s">
        <v>34</v>
      </c>
      <c r="X3" s="6" t="s">
        <v>35</v>
      </c>
      <c r="Y3" s="6" t="s">
        <v>36</v>
      </c>
      <c r="Z3" s="22" t="s">
        <v>37</v>
      </c>
      <c r="AA3" s="22" t="s">
        <v>38</v>
      </c>
      <c r="AB3" s="22" t="s">
        <v>39</v>
      </c>
      <c r="AC3" s="22" t="s">
        <v>40</v>
      </c>
      <c r="AD3" s="22" t="s">
        <v>41</v>
      </c>
      <c r="AE3" s="22" t="s">
        <v>42</v>
      </c>
      <c r="AF3" s="22" t="s">
        <v>43</v>
      </c>
    </row>
    <row r="4" spans="1:32" ht="22.5" customHeight="1">
      <c r="A4" s="36" t="s">
        <v>0</v>
      </c>
      <c r="B4" s="34" t="s">
        <v>1</v>
      </c>
      <c r="C4" s="6">
        <v>1298.6</v>
      </c>
      <c r="D4" s="6">
        <v>1505.2</v>
      </c>
      <c r="E4" s="9">
        <v>1880.7</v>
      </c>
      <c r="F4" s="6">
        <v>1893.8</v>
      </c>
      <c r="G4" s="6">
        <v>1927.4</v>
      </c>
      <c r="H4" s="9">
        <v>1996</v>
      </c>
      <c r="I4" s="9">
        <v>1962.5</v>
      </c>
      <c r="J4" s="9">
        <v>1925.6</v>
      </c>
      <c r="K4" s="9">
        <v>1818</v>
      </c>
      <c r="L4" s="9">
        <v>1882.9</v>
      </c>
      <c r="M4" s="9">
        <v>920.5</v>
      </c>
      <c r="N4" s="9">
        <v>1352.2</v>
      </c>
      <c r="O4" s="9">
        <v>1523.4</v>
      </c>
      <c r="P4" s="6">
        <v>1483.7</v>
      </c>
      <c r="Q4" s="6">
        <v>1574.5</v>
      </c>
      <c r="R4" s="9">
        <v>1381.8</v>
      </c>
      <c r="S4" s="9">
        <v>1298.2</v>
      </c>
      <c r="T4" s="9">
        <v>1953.1</v>
      </c>
      <c r="U4" s="9">
        <v>1133.7</v>
      </c>
      <c r="V4" s="9">
        <v>2124.4</v>
      </c>
      <c r="W4" s="10">
        <f aca="true" t="shared" si="0" ref="W4:AF4">M4/C4*1000</f>
        <v>708.8402895425844</v>
      </c>
      <c r="X4" s="10">
        <f t="shared" si="0"/>
        <v>898.3523784214722</v>
      </c>
      <c r="Y4" s="10">
        <f t="shared" si="0"/>
        <v>810.0175466581592</v>
      </c>
      <c r="Z4" s="10">
        <f t="shared" si="0"/>
        <v>783.4512620128842</v>
      </c>
      <c r="AA4" s="10">
        <f t="shared" si="0"/>
        <v>816.9036007056137</v>
      </c>
      <c r="AB4" s="10">
        <f t="shared" si="0"/>
        <v>692.2845691382765</v>
      </c>
      <c r="AC4" s="10">
        <f t="shared" si="0"/>
        <v>661.5031847133757</v>
      </c>
      <c r="AD4" s="10">
        <f t="shared" si="0"/>
        <v>1014.2812629829663</v>
      </c>
      <c r="AE4" s="19">
        <f t="shared" si="0"/>
        <v>623.5973597359737</v>
      </c>
      <c r="AF4" s="19">
        <f t="shared" si="0"/>
        <v>1128.2595995538795</v>
      </c>
    </row>
    <row r="5" spans="1:32" ht="22.5" customHeight="1">
      <c r="A5" s="36"/>
      <c r="B5" s="34" t="s">
        <v>21</v>
      </c>
      <c r="C5" s="6">
        <v>272</v>
      </c>
      <c r="D5" s="6">
        <v>405.7</v>
      </c>
      <c r="E5" s="9">
        <v>431.6</v>
      </c>
      <c r="F5" s="6">
        <v>388.5</v>
      </c>
      <c r="G5" s="6">
        <v>466.5</v>
      </c>
      <c r="H5" s="9">
        <v>485</v>
      </c>
      <c r="I5" s="9">
        <v>409.9</v>
      </c>
      <c r="J5" s="9">
        <v>426.2</v>
      </c>
      <c r="K5" s="9">
        <v>358</v>
      </c>
      <c r="L5" s="9">
        <v>337.4</v>
      </c>
      <c r="M5" s="9">
        <v>387.7</v>
      </c>
      <c r="N5" s="9">
        <v>553.6</v>
      </c>
      <c r="O5" s="9">
        <v>646.5</v>
      </c>
      <c r="P5" s="6">
        <v>603.1</v>
      </c>
      <c r="Q5" s="6">
        <v>692.2</v>
      </c>
      <c r="R5" s="9">
        <v>770.1</v>
      </c>
      <c r="S5" s="9">
        <v>666.6</v>
      </c>
      <c r="T5" s="9">
        <v>592.6</v>
      </c>
      <c r="U5" s="9">
        <v>537</v>
      </c>
      <c r="V5" s="9">
        <v>501.4</v>
      </c>
      <c r="W5" s="10">
        <f aca="true" t="shared" si="1" ref="W5:W44">M5/C5*1000</f>
        <v>1425.3676470588234</v>
      </c>
      <c r="X5" s="10">
        <f aca="true" t="shared" si="2" ref="X5:X47">N5/D5*1000</f>
        <v>1364.5550899679565</v>
      </c>
      <c r="Y5" s="10">
        <f aca="true" t="shared" si="3" ref="Y5:Y47">O5/E5*1000</f>
        <v>1497.914735866543</v>
      </c>
      <c r="Z5" s="10">
        <f aca="true" t="shared" si="4" ref="Z5:Z47">P5/F5*1000</f>
        <v>1552.3809523809525</v>
      </c>
      <c r="AA5" s="10">
        <f aca="true" t="shared" si="5" ref="AA5:AA47">Q5/G5*1000</f>
        <v>1483.8156484458736</v>
      </c>
      <c r="AB5" s="10">
        <f aca="true" t="shared" si="6" ref="AB5:AB16">R5/H5*1000</f>
        <v>1587.8350515463917</v>
      </c>
      <c r="AC5" s="10">
        <f aca="true" t="shared" si="7" ref="AC5:AC47">S5/I5*1000</f>
        <v>1626.2503049524275</v>
      </c>
      <c r="AD5" s="10">
        <f aca="true" t="shared" si="8" ref="AD5:AD31">T5/J5*1000</f>
        <v>1390.4270295635852</v>
      </c>
      <c r="AE5" s="19">
        <f aca="true" t="shared" si="9" ref="AE5:AF31">U5/K5*1000</f>
        <v>1500</v>
      </c>
      <c r="AF5" s="19">
        <f t="shared" si="9"/>
        <v>1486.0699466508595</v>
      </c>
    </row>
    <row r="6" spans="1:32" ht="22.5" customHeight="1">
      <c r="A6" s="36"/>
      <c r="B6" s="34" t="s">
        <v>22</v>
      </c>
      <c r="C6" s="6">
        <f aca="true" t="shared" si="10" ref="C6:H6">C4+C5</f>
        <v>1570.6</v>
      </c>
      <c r="D6" s="6">
        <f t="shared" si="10"/>
        <v>1910.9</v>
      </c>
      <c r="E6" s="6">
        <f t="shared" si="10"/>
        <v>2312.3</v>
      </c>
      <c r="F6" s="6">
        <f t="shared" si="10"/>
        <v>2282.3</v>
      </c>
      <c r="G6" s="6">
        <f t="shared" si="10"/>
        <v>2393.9</v>
      </c>
      <c r="H6" s="6">
        <f t="shared" si="10"/>
        <v>2481</v>
      </c>
      <c r="I6" s="6">
        <f>I4+I5</f>
        <v>2372.4</v>
      </c>
      <c r="J6" s="6">
        <f>J4+J5</f>
        <v>2351.7999999999997</v>
      </c>
      <c r="K6" s="6">
        <f>K4+K5</f>
        <v>2176</v>
      </c>
      <c r="L6" s="6">
        <f>L4+L5</f>
        <v>2220.3</v>
      </c>
      <c r="M6" s="6">
        <f aca="true" t="shared" si="11" ref="M6:V6">M4+M5</f>
        <v>1308.2</v>
      </c>
      <c r="N6" s="6">
        <f t="shared" si="11"/>
        <v>1905.8000000000002</v>
      </c>
      <c r="O6" s="6">
        <f t="shared" si="11"/>
        <v>2169.9</v>
      </c>
      <c r="P6" s="6">
        <f t="shared" si="11"/>
        <v>2086.8</v>
      </c>
      <c r="Q6" s="6">
        <f t="shared" si="11"/>
        <v>2266.7</v>
      </c>
      <c r="R6" s="6">
        <f t="shared" si="11"/>
        <v>2151.9</v>
      </c>
      <c r="S6" s="6">
        <f t="shared" si="11"/>
        <v>1964.8000000000002</v>
      </c>
      <c r="T6" s="6">
        <f t="shared" si="11"/>
        <v>2545.7</v>
      </c>
      <c r="U6" s="6">
        <f t="shared" si="11"/>
        <v>1670.7</v>
      </c>
      <c r="V6" s="6">
        <f t="shared" si="11"/>
        <v>2625.8</v>
      </c>
      <c r="W6" s="10">
        <f t="shared" si="1"/>
        <v>832.9300904113078</v>
      </c>
      <c r="X6" s="10">
        <f t="shared" si="2"/>
        <v>997.3311005285468</v>
      </c>
      <c r="Y6" s="10">
        <f t="shared" si="3"/>
        <v>938.4162954633914</v>
      </c>
      <c r="Z6" s="10">
        <f t="shared" si="4"/>
        <v>914.3407965648688</v>
      </c>
      <c r="AA6" s="10">
        <f t="shared" si="5"/>
        <v>946.8649484105433</v>
      </c>
      <c r="AB6" s="10">
        <f t="shared" si="6"/>
        <v>867.3518742442565</v>
      </c>
      <c r="AC6" s="10">
        <f t="shared" si="7"/>
        <v>828.1908615747766</v>
      </c>
      <c r="AD6" s="10">
        <f t="shared" si="8"/>
        <v>1082.4474870312101</v>
      </c>
      <c r="AE6" s="19">
        <f t="shared" si="9"/>
        <v>767.7849264705883</v>
      </c>
      <c r="AF6" s="19">
        <f t="shared" si="9"/>
        <v>1182.6329775255595</v>
      </c>
    </row>
    <row r="7" spans="1:32" ht="22.5" customHeight="1">
      <c r="A7" s="2" t="s">
        <v>2</v>
      </c>
      <c r="B7" s="9" t="s">
        <v>1</v>
      </c>
      <c r="C7" s="6">
        <v>4.8</v>
      </c>
      <c r="D7" s="6">
        <v>5.5</v>
      </c>
      <c r="E7" s="9">
        <v>4.9</v>
      </c>
      <c r="F7" s="6">
        <v>5.8</v>
      </c>
      <c r="G7" s="6">
        <v>5.1</v>
      </c>
      <c r="H7" s="6">
        <v>4.8</v>
      </c>
      <c r="I7" s="9">
        <v>4.4</v>
      </c>
      <c r="J7" s="9">
        <v>5</v>
      </c>
      <c r="K7" s="9">
        <v>4.7</v>
      </c>
      <c r="L7" s="9">
        <v>5.1</v>
      </c>
      <c r="M7" s="9">
        <v>4.9</v>
      </c>
      <c r="N7" s="9">
        <v>5.1</v>
      </c>
      <c r="O7" s="6">
        <v>5</v>
      </c>
      <c r="P7" s="6">
        <v>6</v>
      </c>
      <c r="Q7" s="6">
        <v>4.8</v>
      </c>
      <c r="R7" s="6">
        <v>3.7</v>
      </c>
      <c r="S7" s="9">
        <v>3.2</v>
      </c>
      <c r="T7" s="9">
        <v>4.9</v>
      </c>
      <c r="U7" s="9">
        <v>4.7</v>
      </c>
      <c r="V7" s="9">
        <v>4.6</v>
      </c>
      <c r="W7" s="10">
        <f t="shared" si="1"/>
        <v>1020.8333333333335</v>
      </c>
      <c r="X7" s="10">
        <f t="shared" si="2"/>
        <v>927.2727272727273</v>
      </c>
      <c r="Y7" s="10">
        <f t="shared" si="3"/>
        <v>1020.4081632653061</v>
      </c>
      <c r="Z7" s="10">
        <f t="shared" si="4"/>
        <v>1034.4827586206898</v>
      </c>
      <c r="AA7" s="10">
        <f t="shared" si="5"/>
        <v>941.1764705882352</v>
      </c>
      <c r="AB7" s="10">
        <f t="shared" si="6"/>
        <v>770.8333333333334</v>
      </c>
      <c r="AC7" s="10">
        <f t="shared" si="7"/>
        <v>727.2727272727273</v>
      </c>
      <c r="AD7" s="10">
        <f t="shared" si="8"/>
        <v>980.0000000000001</v>
      </c>
      <c r="AE7" s="19">
        <f t="shared" si="9"/>
        <v>1000</v>
      </c>
      <c r="AF7" s="19">
        <f t="shared" si="9"/>
        <v>901.9607843137255</v>
      </c>
    </row>
    <row r="8" spans="1:32" ht="22.5" customHeight="1">
      <c r="A8" s="36" t="s">
        <v>3</v>
      </c>
      <c r="B8" s="34" t="s">
        <v>1</v>
      </c>
      <c r="C8" s="6"/>
      <c r="D8" s="6">
        <v>0.2</v>
      </c>
      <c r="E8" s="9">
        <v>0.2</v>
      </c>
      <c r="F8" s="6">
        <v>0.2</v>
      </c>
      <c r="G8" s="6">
        <v>0.2</v>
      </c>
      <c r="H8" s="9">
        <v>0.2</v>
      </c>
      <c r="I8" s="9">
        <v>0.2</v>
      </c>
      <c r="J8" s="9">
        <v>0.3</v>
      </c>
      <c r="K8" s="9">
        <v>0.3</v>
      </c>
      <c r="L8" s="9">
        <v>0.3</v>
      </c>
      <c r="M8" s="9"/>
      <c r="N8" s="9">
        <v>0.2</v>
      </c>
      <c r="O8" s="9">
        <v>0.2</v>
      </c>
      <c r="P8" s="6">
        <v>0.2</v>
      </c>
      <c r="Q8" s="6">
        <v>0.3</v>
      </c>
      <c r="R8" s="9">
        <v>0.2</v>
      </c>
      <c r="S8" s="9">
        <v>0.4</v>
      </c>
      <c r="T8" s="9">
        <v>0.5</v>
      </c>
      <c r="U8" s="9">
        <v>0.4</v>
      </c>
      <c r="V8" s="9">
        <v>0.4</v>
      </c>
      <c r="W8" s="10"/>
      <c r="X8" s="10">
        <f t="shared" si="2"/>
        <v>1000</v>
      </c>
      <c r="Y8" s="10">
        <f t="shared" si="3"/>
        <v>1000</v>
      </c>
      <c r="Z8" s="10">
        <f t="shared" si="4"/>
        <v>1000</v>
      </c>
      <c r="AA8" s="10">
        <f t="shared" si="5"/>
        <v>1499.9999999999998</v>
      </c>
      <c r="AB8" s="10">
        <f t="shared" si="6"/>
        <v>1000</v>
      </c>
      <c r="AC8" s="10">
        <f t="shared" si="7"/>
        <v>2000</v>
      </c>
      <c r="AD8" s="10">
        <f t="shared" si="8"/>
        <v>1666.6666666666667</v>
      </c>
      <c r="AE8" s="19">
        <f t="shared" si="9"/>
        <v>1333.3333333333335</v>
      </c>
      <c r="AF8" s="19">
        <f t="shared" si="9"/>
        <v>1333.3333333333335</v>
      </c>
    </row>
    <row r="9" spans="1:32" ht="22.5" customHeight="1">
      <c r="A9" s="36"/>
      <c r="B9" s="34" t="s">
        <v>21</v>
      </c>
      <c r="C9" s="6"/>
      <c r="D9" s="6">
        <v>0.7</v>
      </c>
      <c r="E9" s="9">
        <v>0.7</v>
      </c>
      <c r="F9" s="6">
        <v>0.8</v>
      </c>
      <c r="G9" s="6">
        <v>0.5</v>
      </c>
      <c r="H9" s="9">
        <v>0.7</v>
      </c>
      <c r="I9" s="9">
        <v>0.7</v>
      </c>
      <c r="J9" s="9">
        <v>0.8</v>
      </c>
      <c r="K9" s="9">
        <v>0.8</v>
      </c>
      <c r="L9" s="9">
        <v>0.9</v>
      </c>
      <c r="M9" s="9"/>
      <c r="N9" s="9">
        <v>1.2</v>
      </c>
      <c r="O9" s="9">
        <v>1.2</v>
      </c>
      <c r="P9" s="6">
        <v>1.3</v>
      </c>
      <c r="Q9" s="6">
        <v>0.7</v>
      </c>
      <c r="R9" s="9">
        <v>1.3</v>
      </c>
      <c r="S9" s="9">
        <v>1.3</v>
      </c>
      <c r="T9" s="9">
        <v>1.5</v>
      </c>
      <c r="U9" s="9">
        <v>1.7</v>
      </c>
      <c r="V9" s="9">
        <v>1.5</v>
      </c>
      <c r="W9" s="10"/>
      <c r="X9" s="10">
        <f t="shared" si="2"/>
        <v>1714.2857142857144</v>
      </c>
      <c r="Y9" s="10">
        <f t="shared" si="3"/>
        <v>1714.2857142857144</v>
      </c>
      <c r="Z9" s="10">
        <f t="shared" si="4"/>
        <v>1625</v>
      </c>
      <c r="AA9" s="10">
        <f t="shared" si="5"/>
        <v>1400</v>
      </c>
      <c r="AB9" s="10">
        <f t="shared" si="6"/>
        <v>1857.1428571428573</v>
      </c>
      <c r="AC9" s="10">
        <f t="shared" si="7"/>
        <v>1857.1428571428573</v>
      </c>
      <c r="AD9" s="10">
        <f t="shared" si="8"/>
        <v>1875</v>
      </c>
      <c r="AE9" s="19">
        <f t="shared" si="9"/>
        <v>2125</v>
      </c>
      <c r="AF9" s="19">
        <f t="shared" si="9"/>
        <v>1666.6666666666665</v>
      </c>
    </row>
    <row r="10" spans="1:32" ht="22.5" customHeight="1">
      <c r="A10" s="36"/>
      <c r="B10" s="34" t="s">
        <v>22</v>
      </c>
      <c r="C10" s="6">
        <f aca="true" t="shared" si="12" ref="C10:V10">C8+C9</f>
        <v>0</v>
      </c>
      <c r="D10" s="6">
        <f t="shared" si="12"/>
        <v>0.8999999999999999</v>
      </c>
      <c r="E10" s="6">
        <f t="shared" si="12"/>
        <v>0.8999999999999999</v>
      </c>
      <c r="F10" s="6">
        <f t="shared" si="12"/>
        <v>1</v>
      </c>
      <c r="G10" s="6">
        <f t="shared" si="12"/>
        <v>0.7</v>
      </c>
      <c r="H10" s="6">
        <f t="shared" si="12"/>
        <v>0.8999999999999999</v>
      </c>
      <c r="I10" s="6">
        <f t="shared" si="12"/>
        <v>0.8999999999999999</v>
      </c>
      <c r="J10" s="6">
        <f t="shared" si="12"/>
        <v>1.1</v>
      </c>
      <c r="K10" s="6">
        <f t="shared" si="12"/>
        <v>1.1</v>
      </c>
      <c r="L10" s="6">
        <f t="shared" si="12"/>
        <v>1.2</v>
      </c>
      <c r="M10" s="6">
        <f t="shared" si="12"/>
        <v>0</v>
      </c>
      <c r="N10" s="6">
        <f t="shared" si="12"/>
        <v>1.4</v>
      </c>
      <c r="O10" s="6">
        <f t="shared" si="12"/>
        <v>1.4</v>
      </c>
      <c r="P10" s="6">
        <f t="shared" si="12"/>
        <v>1.5</v>
      </c>
      <c r="Q10" s="6">
        <f t="shared" si="12"/>
        <v>1</v>
      </c>
      <c r="R10" s="6">
        <f t="shared" si="12"/>
        <v>1.5</v>
      </c>
      <c r="S10" s="6">
        <f t="shared" si="12"/>
        <v>1.7000000000000002</v>
      </c>
      <c r="T10" s="6">
        <f t="shared" si="12"/>
        <v>2</v>
      </c>
      <c r="U10" s="6">
        <f t="shared" si="12"/>
        <v>2.1</v>
      </c>
      <c r="V10" s="6">
        <f t="shared" si="12"/>
        <v>1.9</v>
      </c>
      <c r="W10" s="10"/>
      <c r="X10" s="10">
        <f t="shared" si="2"/>
        <v>1555.5555555555557</v>
      </c>
      <c r="Y10" s="10">
        <f t="shared" si="3"/>
        <v>1555.5555555555557</v>
      </c>
      <c r="Z10" s="10">
        <f t="shared" si="4"/>
        <v>1500</v>
      </c>
      <c r="AA10" s="10">
        <f t="shared" si="5"/>
        <v>1428.5714285714287</v>
      </c>
      <c r="AB10" s="10">
        <f t="shared" si="6"/>
        <v>1666.6666666666667</v>
      </c>
      <c r="AC10" s="10">
        <f t="shared" si="7"/>
        <v>1888.8888888888894</v>
      </c>
      <c r="AD10" s="10">
        <f t="shared" si="8"/>
        <v>1818.181818181818</v>
      </c>
      <c r="AE10" s="19">
        <f t="shared" si="9"/>
        <v>1909.090909090909</v>
      </c>
      <c r="AF10" s="19">
        <f t="shared" si="9"/>
        <v>1583.3333333333333</v>
      </c>
    </row>
    <row r="11" spans="1:32" ht="22.5" customHeight="1">
      <c r="A11" s="37" t="s">
        <v>4</v>
      </c>
      <c r="B11" s="9" t="s">
        <v>1</v>
      </c>
      <c r="C11" s="9">
        <v>1780.8</v>
      </c>
      <c r="D11" s="6">
        <v>1020.5</v>
      </c>
      <c r="E11" s="9">
        <v>1701.1</v>
      </c>
      <c r="F11" s="6">
        <v>1983.8</v>
      </c>
      <c r="G11" s="6">
        <v>1574.2</v>
      </c>
      <c r="H11" s="9">
        <v>1837.9</v>
      </c>
      <c r="I11" s="9">
        <v>1762.3</v>
      </c>
      <c r="J11" s="9">
        <v>1952.5</v>
      </c>
      <c r="K11" s="9">
        <v>1856.3</v>
      </c>
      <c r="L11" s="9">
        <v>1814.9</v>
      </c>
      <c r="M11" s="9">
        <v>1203.7</v>
      </c>
      <c r="N11" s="9">
        <v>87.6</v>
      </c>
      <c r="O11" s="9">
        <v>2724.6</v>
      </c>
      <c r="P11" s="6">
        <v>1551.7</v>
      </c>
      <c r="Q11" s="6">
        <v>827.4</v>
      </c>
      <c r="R11" s="9">
        <v>534.6</v>
      </c>
      <c r="S11" s="9">
        <v>1879.8</v>
      </c>
      <c r="T11" s="9">
        <v>490.9</v>
      </c>
      <c r="U11" s="9">
        <v>2168.6</v>
      </c>
      <c r="V11" s="9">
        <v>877.3</v>
      </c>
      <c r="W11" s="10">
        <f t="shared" si="1"/>
        <v>675.9321653189578</v>
      </c>
      <c r="X11" s="10">
        <f t="shared" si="2"/>
        <v>85.84027437530621</v>
      </c>
      <c r="Y11" s="10">
        <f t="shared" si="3"/>
        <v>1601.6695079654341</v>
      </c>
      <c r="Z11" s="10">
        <f t="shared" si="4"/>
        <v>782.1857042040529</v>
      </c>
      <c r="AA11" s="10">
        <f t="shared" si="5"/>
        <v>525.6003049167831</v>
      </c>
      <c r="AB11" s="10">
        <f t="shared" si="6"/>
        <v>290.8754556831166</v>
      </c>
      <c r="AC11" s="10">
        <f t="shared" si="7"/>
        <v>1066.6742325370255</v>
      </c>
      <c r="AD11" s="10">
        <f t="shared" si="8"/>
        <v>251.4212548015365</v>
      </c>
      <c r="AE11" s="19">
        <f t="shared" si="9"/>
        <v>1168.237892582018</v>
      </c>
      <c r="AF11" s="19">
        <f t="shared" si="9"/>
        <v>483.3875144636068</v>
      </c>
    </row>
    <row r="12" spans="1:32" ht="22.5" customHeight="1">
      <c r="A12" s="37"/>
      <c r="B12" s="9" t="s">
        <v>21</v>
      </c>
      <c r="C12" s="9">
        <v>43.7</v>
      </c>
      <c r="D12" s="9">
        <v>30</v>
      </c>
      <c r="E12" s="9">
        <v>122.3</v>
      </c>
      <c r="F12" s="6">
        <v>87.7</v>
      </c>
      <c r="G12" s="6">
        <v>127.4</v>
      </c>
      <c r="H12" s="9">
        <v>103.7</v>
      </c>
      <c r="I12" s="9">
        <v>121.7</v>
      </c>
      <c r="J12" s="9">
        <v>100.5</v>
      </c>
      <c r="K12" s="9">
        <v>133</v>
      </c>
      <c r="L12" s="9">
        <v>88</v>
      </c>
      <c r="M12" s="9">
        <v>88</v>
      </c>
      <c r="N12" s="9">
        <v>52.4</v>
      </c>
      <c r="O12" s="9">
        <v>150.4</v>
      </c>
      <c r="P12" s="6">
        <v>142.1</v>
      </c>
      <c r="Q12" s="6">
        <v>225.2</v>
      </c>
      <c r="R12" s="9">
        <v>165.1</v>
      </c>
      <c r="S12" s="9">
        <v>188.6</v>
      </c>
      <c r="T12" s="9">
        <v>185.7</v>
      </c>
      <c r="U12" s="9">
        <v>211.5</v>
      </c>
      <c r="V12" s="9">
        <v>151</v>
      </c>
      <c r="W12" s="10">
        <f t="shared" si="1"/>
        <v>2013.7299771167045</v>
      </c>
      <c r="X12" s="10">
        <f t="shared" si="2"/>
        <v>1746.6666666666665</v>
      </c>
      <c r="Y12" s="10">
        <f t="shared" si="3"/>
        <v>1229.7628781684384</v>
      </c>
      <c r="Z12" s="10">
        <f t="shared" si="4"/>
        <v>1620.2964652223488</v>
      </c>
      <c r="AA12" s="10">
        <f t="shared" si="5"/>
        <v>1767.6609105180532</v>
      </c>
      <c r="AB12" s="10">
        <f t="shared" si="6"/>
        <v>1592.0925747348117</v>
      </c>
      <c r="AC12" s="10">
        <f t="shared" si="7"/>
        <v>1549.7124075595727</v>
      </c>
      <c r="AD12" s="10">
        <f t="shared" si="8"/>
        <v>1847.7611940298507</v>
      </c>
      <c r="AE12" s="19">
        <f t="shared" si="9"/>
        <v>1590.2255639097743</v>
      </c>
      <c r="AF12" s="19">
        <f t="shared" si="9"/>
        <v>1715.9090909090908</v>
      </c>
    </row>
    <row r="13" spans="1:32" ht="22.5" customHeight="1">
      <c r="A13" s="37"/>
      <c r="B13" s="9" t="s">
        <v>22</v>
      </c>
      <c r="C13" s="6">
        <f aca="true" t="shared" si="13" ref="C13:V13">C11+C12</f>
        <v>1824.5</v>
      </c>
      <c r="D13" s="6">
        <f t="shared" si="13"/>
        <v>1050.5</v>
      </c>
      <c r="E13" s="6">
        <f t="shared" si="13"/>
        <v>1823.3999999999999</v>
      </c>
      <c r="F13" s="6">
        <f t="shared" si="13"/>
        <v>2071.5</v>
      </c>
      <c r="G13" s="6">
        <f t="shared" si="13"/>
        <v>1701.6000000000001</v>
      </c>
      <c r="H13" s="6">
        <f t="shared" si="13"/>
        <v>1941.6000000000001</v>
      </c>
      <c r="I13" s="6">
        <f t="shared" si="13"/>
        <v>1884</v>
      </c>
      <c r="J13" s="6">
        <f t="shared" si="13"/>
        <v>2053</v>
      </c>
      <c r="K13" s="6">
        <f t="shared" si="13"/>
        <v>1989.3</v>
      </c>
      <c r="L13" s="6">
        <f t="shared" si="13"/>
        <v>1902.9</v>
      </c>
      <c r="M13" s="6">
        <f t="shared" si="13"/>
        <v>1291.7</v>
      </c>
      <c r="N13" s="6">
        <f t="shared" si="13"/>
        <v>140</v>
      </c>
      <c r="O13" s="6">
        <f t="shared" si="13"/>
        <v>2875</v>
      </c>
      <c r="P13" s="6">
        <f t="shared" si="13"/>
        <v>1693.8</v>
      </c>
      <c r="Q13" s="6">
        <f t="shared" si="13"/>
        <v>1052.6</v>
      </c>
      <c r="R13" s="6">
        <f t="shared" si="13"/>
        <v>699.7</v>
      </c>
      <c r="S13" s="6">
        <f t="shared" si="13"/>
        <v>2068.4</v>
      </c>
      <c r="T13" s="6">
        <f t="shared" si="13"/>
        <v>676.5999999999999</v>
      </c>
      <c r="U13" s="6">
        <f t="shared" si="13"/>
        <v>2380.1</v>
      </c>
      <c r="V13" s="6">
        <f t="shared" si="13"/>
        <v>1028.3</v>
      </c>
      <c r="W13" s="10">
        <f t="shared" si="1"/>
        <v>707.9747876130447</v>
      </c>
      <c r="X13" s="10">
        <f t="shared" si="2"/>
        <v>133.26987148976676</v>
      </c>
      <c r="Y13" s="10">
        <f t="shared" si="3"/>
        <v>1576.7247998245039</v>
      </c>
      <c r="Z13" s="10">
        <f t="shared" si="4"/>
        <v>817.6683562635772</v>
      </c>
      <c r="AA13" s="10">
        <f t="shared" si="5"/>
        <v>618.5942642219087</v>
      </c>
      <c r="AB13" s="10">
        <f t="shared" si="6"/>
        <v>360.3728883395138</v>
      </c>
      <c r="AC13" s="10">
        <f t="shared" si="7"/>
        <v>1097.8768577494693</v>
      </c>
      <c r="AD13" s="10">
        <f t="shared" si="8"/>
        <v>329.5664880662445</v>
      </c>
      <c r="AE13" s="19">
        <f t="shared" si="9"/>
        <v>1196.4510129191174</v>
      </c>
      <c r="AF13" s="19">
        <f t="shared" si="9"/>
        <v>540.3857270481896</v>
      </c>
    </row>
    <row r="14" spans="1:32" ht="22.5" customHeight="1">
      <c r="A14" s="2" t="s">
        <v>5</v>
      </c>
      <c r="B14" s="9" t="s">
        <v>1</v>
      </c>
      <c r="C14" s="9">
        <v>6.9</v>
      </c>
      <c r="D14" s="9">
        <v>4.7</v>
      </c>
      <c r="E14" s="9">
        <v>3</v>
      </c>
      <c r="F14" s="6">
        <v>3.4</v>
      </c>
      <c r="G14" s="6">
        <v>2.4</v>
      </c>
      <c r="H14" s="6">
        <v>2.3</v>
      </c>
      <c r="I14" s="9">
        <v>1.9</v>
      </c>
      <c r="J14" s="9">
        <v>2.3</v>
      </c>
      <c r="K14" s="9">
        <v>2.4</v>
      </c>
      <c r="L14" s="9">
        <v>2.1</v>
      </c>
      <c r="M14" s="9">
        <v>7.8</v>
      </c>
      <c r="N14" s="9">
        <v>3.6</v>
      </c>
      <c r="O14" s="6">
        <v>2.2</v>
      </c>
      <c r="P14" s="6">
        <v>2.8</v>
      </c>
      <c r="Q14" s="6">
        <v>1.8</v>
      </c>
      <c r="R14" s="6">
        <v>1.7</v>
      </c>
      <c r="S14" s="9">
        <v>1.3</v>
      </c>
      <c r="T14" s="9">
        <v>1.7</v>
      </c>
      <c r="U14" s="9">
        <v>1.8</v>
      </c>
      <c r="V14" s="9">
        <v>1.7</v>
      </c>
      <c r="W14" s="10">
        <f t="shared" si="1"/>
        <v>1130.4347826086955</v>
      </c>
      <c r="X14" s="10">
        <f t="shared" si="2"/>
        <v>765.9574468085107</v>
      </c>
      <c r="Y14" s="10">
        <f t="shared" si="3"/>
        <v>733.3333333333334</v>
      </c>
      <c r="Z14" s="10">
        <f t="shared" si="4"/>
        <v>823.5294117647059</v>
      </c>
      <c r="AA14" s="10">
        <f t="shared" si="5"/>
        <v>750</v>
      </c>
      <c r="AB14" s="10">
        <f t="shared" si="6"/>
        <v>739.1304347826087</v>
      </c>
      <c r="AC14" s="10">
        <f t="shared" si="7"/>
        <v>684.2105263157895</v>
      </c>
      <c r="AD14" s="10">
        <f t="shared" si="8"/>
        <v>739.1304347826087</v>
      </c>
      <c r="AE14" s="19">
        <f t="shared" si="9"/>
        <v>750</v>
      </c>
      <c r="AF14" s="19">
        <f t="shared" si="9"/>
        <v>809.5238095238094</v>
      </c>
    </row>
    <row r="15" spans="1:32" ht="22.5" customHeight="1">
      <c r="A15" s="2" t="s">
        <v>6</v>
      </c>
      <c r="B15" s="9" t="s">
        <v>1</v>
      </c>
      <c r="C15" s="9">
        <v>1</v>
      </c>
      <c r="D15" s="9">
        <v>0.8</v>
      </c>
      <c r="E15" s="9">
        <v>0.4</v>
      </c>
      <c r="F15" s="6">
        <v>0.7</v>
      </c>
      <c r="G15" s="6">
        <v>0.5</v>
      </c>
      <c r="H15" s="6">
        <v>0.6</v>
      </c>
      <c r="I15" s="9">
        <v>0.3</v>
      </c>
      <c r="J15" s="9">
        <v>0.4</v>
      </c>
      <c r="K15" s="9">
        <v>0.4</v>
      </c>
      <c r="L15" s="9">
        <v>0.4</v>
      </c>
      <c r="M15" s="9">
        <v>0.4</v>
      </c>
      <c r="N15" s="9">
        <v>0</v>
      </c>
      <c r="O15" s="6">
        <v>0.1</v>
      </c>
      <c r="P15" s="6">
        <v>0.2</v>
      </c>
      <c r="Q15" s="6">
        <v>0.1</v>
      </c>
      <c r="R15" s="6">
        <v>0.5</v>
      </c>
      <c r="S15" s="9">
        <v>0.4</v>
      </c>
      <c r="T15" s="9">
        <v>0.4</v>
      </c>
      <c r="U15" s="9">
        <v>0.4</v>
      </c>
      <c r="V15" s="9">
        <v>0.5</v>
      </c>
      <c r="W15" s="10">
        <f t="shared" si="1"/>
        <v>400</v>
      </c>
      <c r="X15" s="10">
        <f t="shared" si="2"/>
        <v>0</v>
      </c>
      <c r="Y15" s="10">
        <f t="shared" si="3"/>
        <v>250</v>
      </c>
      <c r="Z15" s="10">
        <f t="shared" si="4"/>
        <v>285.7142857142858</v>
      </c>
      <c r="AA15" s="10">
        <f t="shared" si="5"/>
        <v>200</v>
      </c>
      <c r="AB15" s="10">
        <f t="shared" si="6"/>
        <v>833.3333333333334</v>
      </c>
      <c r="AC15" s="10">
        <f t="shared" si="7"/>
        <v>1333.3333333333335</v>
      </c>
      <c r="AD15" s="10">
        <f t="shared" si="8"/>
        <v>1000</v>
      </c>
      <c r="AE15" s="19"/>
      <c r="AF15" s="19">
        <f t="shared" si="9"/>
        <v>1250</v>
      </c>
    </row>
    <row r="16" spans="1:32" ht="22.5" customHeight="1">
      <c r="A16" s="2" t="s">
        <v>7</v>
      </c>
      <c r="B16" s="9" t="s">
        <v>1</v>
      </c>
      <c r="C16" s="9">
        <v>1.2</v>
      </c>
      <c r="D16" s="9">
        <v>0.3</v>
      </c>
      <c r="E16" s="9">
        <v>0.2</v>
      </c>
      <c r="F16" s="6">
        <v>0.3</v>
      </c>
      <c r="G16" s="6">
        <v>0.3</v>
      </c>
      <c r="H16" s="6">
        <v>0.2</v>
      </c>
      <c r="I16" s="8">
        <v>1.8</v>
      </c>
      <c r="J16" s="8">
        <v>0.1</v>
      </c>
      <c r="K16" s="9">
        <v>0.1</v>
      </c>
      <c r="L16" s="9">
        <v>0.1</v>
      </c>
      <c r="M16" s="9">
        <v>1.4</v>
      </c>
      <c r="N16" s="9">
        <v>1.4</v>
      </c>
      <c r="O16" s="6">
        <v>0.1</v>
      </c>
      <c r="P16" s="6">
        <v>0.2</v>
      </c>
      <c r="Q16" s="6">
        <v>0.2</v>
      </c>
      <c r="R16" s="6">
        <v>0.2</v>
      </c>
      <c r="S16" s="8">
        <v>0.9</v>
      </c>
      <c r="T16" s="8">
        <v>0.2</v>
      </c>
      <c r="U16" s="9">
        <v>0.1</v>
      </c>
      <c r="V16" s="9">
        <v>0</v>
      </c>
      <c r="W16" s="10">
        <f t="shared" si="1"/>
        <v>1166.6666666666667</v>
      </c>
      <c r="X16" s="10">
        <f t="shared" si="2"/>
        <v>4666.666666666667</v>
      </c>
      <c r="Y16" s="10">
        <f t="shared" si="3"/>
        <v>500</v>
      </c>
      <c r="Z16" s="10">
        <f t="shared" si="4"/>
        <v>666.6666666666667</v>
      </c>
      <c r="AA16" s="10">
        <f t="shared" si="5"/>
        <v>666.6666666666667</v>
      </c>
      <c r="AB16" s="10">
        <f t="shared" si="6"/>
        <v>1000</v>
      </c>
      <c r="AC16" s="10">
        <f t="shared" si="7"/>
        <v>500</v>
      </c>
      <c r="AD16" s="10">
        <f t="shared" si="8"/>
        <v>2000</v>
      </c>
      <c r="AE16" s="19"/>
      <c r="AF16" s="19"/>
    </row>
    <row r="17" spans="1:32" ht="22.5" customHeight="1">
      <c r="A17" s="37" t="s">
        <v>8</v>
      </c>
      <c r="B17" s="9" t="s">
        <v>1</v>
      </c>
      <c r="C17" s="9">
        <v>863.6</v>
      </c>
      <c r="D17" s="9">
        <v>852.4</v>
      </c>
      <c r="E17" s="9">
        <v>1045.7</v>
      </c>
      <c r="F17" s="6">
        <v>993.7</v>
      </c>
      <c r="G17" s="6">
        <v>1014.3</v>
      </c>
      <c r="H17" s="9">
        <v>1091.4</v>
      </c>
      <c r="I17" s="9">
        <v>1045.2</v>
      </c>
      <c r="J17" s="11">
        <v>985.4</v>
      </c>
      <c r="K17" s="9">
        <v>960.4</v>
      </c>
      <c r="L17" s="9">
        <v>1007.4</v>
      </c>
      <c r="M17" s="9">
        <v>484.9</v>
      </c>
      <c r="N17" s="9">
        <v>621.6</v>
      </c>
      <c r="O17" s="9">
        <v>691.7</v>
      </c>
      <c r="P17" s="6">
        <v>667.8</v>
      </c>
      <c r="Q17" s="6">
        <v>585.8</v>
      </c>
      <c r="R17" s="9">
        <v>782.2</v>
      </c>
      <c r="S17" s="9">
        <v>833.1</v>
      </c>
      <c r="T17" s="11">
        <v>830.4</v>
      </c>
      <c r="U17" s="9">
        <v>661.6</v>
      </c>
      <c r="V17" s="9">
        <v>947.6</v>
      </c>
      <c r="W17" s="10">
        <f t="shared" si="1"/>
        <v>561.4867994441871</v>
      </c>
      <c r="X17" s="10">
        <f t="shared" si="2"/>
        <v>729.2351008916003</v>
      </c>
      <c r="Y17" s="10">
        <f t="shared" si="3"/>
        <v>661.4707851200153</v>
      </c>
      <c r="Z17" s="10">
        <f t="shared" si="4"/>
        <v>672.0338130220388</v>
      </c>
      <c r="AA17" s="10">
        <f t="shared" si="5"/>
        <v>577.5411613920932</v>
      </c>
      <c r="AB17" s="10">
        <f aca="true" t="shared" si="14" ref="AB17:AB31">R17/H17*1000</f>
        <v>716.6941542972329</v>
      </c>
      <c r="AC17" s="10">
        <f aca="true" t="shared" si="15" ref="AC17:AC31">S17/I17*1000</f>
        <v>797.0723306544202</v>
      </c>
      <c r="AD17" s="10">
        <f aca="true" t="shared" si="16" ref="AD17:AD27">T17/J17*1000</f>
        <v>842.7034706718084</v>
      </c>
      <c r="AE17" s="19">
        <f aca="true" t="shared" si="17" ref="AE17:AF27">U17/K17*1000</f>
        <v>688.8796334860475</v>
      </c>
      <c r="AF17" s="19">
        <f t="shared" si="17"/>
        <v>940.6392694063927</v>
      </c>
    </row>
    <row r="18" spans="1:32" ht="22.5" customHeight="1">
      <c r="A18" s="37"/>
      <c r="B18" s="9" t="s">
        <v>21</v>
      </c>
      <c r="C18" s="9">
        <v>170.3</v>
      </c>
      <c r="D18" s="9">
        <v>203.7</v>
      </c>
      <c r="E18" s="9">
        <v>235.5</v>
      </c>
      <c r="F18" s="6">
        <v>193.3</v>
      </c>
      <c r="G18" s="6">
        <v>197.2</v>
      </c>
      <c r="H18" s="9">
        <v>240.5</v>
      </c>
      <c r="I18" s="9">
        <v>230.5</v>
      </c>
      <c r="J18" s="9">
        <v>257.4</v>
      </c>
      <c r="K18" s="9">
        <v>239.6</v>
      </c>
      <c r="L18" s="9">
        <v>184.5</v>
      </c>
      <c r="M18" s="9">
        <v>253.2</v>
      </c>
      <c r="N18" s="9">
        <v>289.8</v>
      </c>
      <c r="O18" s="9">
        <v>331.5</v>
      </c>
      <c r="P18" s="6">
        <v>268.1</v>
      </c>
      <c r="Q18" s="6">
        <v>241.8</v>
      </c>
      <c r="R18" s="9">
        <v>327.8</v>
      </c>
      <c r="S18" s="9">
        <v>309.2</v>
      </c>
      <c r="T18" s="9">
        <v>368.5</v>
      </c>
      <c r="U18" s="9">
        <v>283.9</v>
      </c>
      <c r="V18" s="9">
        <v>191.4</v>
      </c>
      <c r="W18" s="10">
        <f t="shared" si="1"/>
        <v>1486.788021139166</v>
      </c>
      <c r="X18" s="10">
        <f t="shared" si="2"/>
        <v>1422.680412371134</v>
      </c>
      <c r="Y18" s="10">
        <f t="shared" si="3"/>
        <v>1407.6433121019109</v>
      </c>
      <c r="Z18" s="10">
        <f t="shared" si="4"/>
        <v>1386.9632695292291</v>
      </c>
      <c r="AA18" s="10">
        <f t="shared" si="5"/>
        <v>1226.166328600406</v>
      </c>
      <c r="AB18" s="10">
        <f t="shared" si="14"/>
        <v>1362.9937629937629</v>
      </c>
      <c r="AC18" s="10">
        <f t="shared" si="15"/>
        <v>1341.4316702819956</v>
      </c>
      <c r="AD18" s="10">
        <f t="shared" si="16"/>
        <v>1431.6239316239316</v>
      </c>
      <c r="AE18" s="19">
        <f t="shared" si="17"/>
        <v>1184.8914858096828</v>
      </c>
      <c r="AF18" s="19">
        <f t="shared" si="17"/>
        <v>1037.3983739837397</v>
      </c>
    </row>
    <row r="19" spans="1:32" ht="22.5" customHeight="1">
      <c r="A19" s="37"/>
      <c r="B19" s="9" t="s">
        <v>22</v>
      </c>
      <c r="C19" s="6">
        <f aca="true" t="shared" si="18" ref="C19:V19">C17+C18</f>
        <v>1033.9</v>
      </c>
      <c r="D19" s="6">
        <f t="shared" si="18"/>
        <v>1056.1</v>
      </c>
      <c r="E19" s="6">
        <f t="shared" si="18"/>
        <v>1281.2</v>
      </c>
      <c r="F19" s="6">
        <f t="shared" si="18"/>
        <v>1187</v>
      </c>
      <c r="G19" s="6">
        <f t="shared" si="18"/>
        <v>1211.5</v>
      </c>
      <c r="H19" s="6">
        <f t="shared" si="18"/>
        <v>1331.9</v>
      </c>
      <c r="I19" s="6">
        <f t="shared" si="18"/>
        <v>1275.7</v>
      </c>
      <c r="J19" s="6">
        <f t="shared" si="18"/>
        <v>1242.8</v>
      </c>
      <c r="K19" s="6">
        <f t="shared" si="18"/>
        <v>1200</v>
      </c>
      <c r="L19" s="6">
        <f t="shared" si="18"/>
        <v>1191.9</v>
      </c>
      <c r="M19" s="6">
        <f t="shared" si="18"/>
        <v>738.0999999999999</v>
      </c>
      <c r="N19" s="6">
        <f t="shared" si="18"/>
        <v>911.4000000000001</v>
      </c>
      <c r="O19" s="6">
        <f t="shared" si="18"/>
        <v>1023.2</v>
      </c>
      <c r="P19" s="6">
        <f t="shared" si="18"/>
        <v>935.9</v>
      </c>
      <c r="Q19" s="6">
        <f t="shared" si="18"/>
        <v>827.5999999999999</v>
      </c>
      <c r="R19" s="6">
        <f t="shared" si="18"/>
        <v>1110</v>
      </c>
      <c r="S19" s="6">
        <f t="shared" si="18"/>
        <v>1142.3</v>
      </c>
      <c r="T19" s="6">
        <f t="shared" si="18"/>
        <v>1198.9</v>
      </c>
      <c r="U19" s="6">
        <f t="shared" si="18"/>
        <v>945.5</v>
      </c>
      <c r="V19" s="6">
        <f t="shared" si="18"/>
        <v>1139</v>
      </c>
      <c r="W19" s="10">
        <f t="shared" si="1"/>
        <v>713.8988296740496</v>
      </c>
      <c r="X19" s="10">
        <f t="shared" si="2"/>
        <v>862.9864596155669</v>
      </c>
      <c r="Y19" s="10">
        <f t="shared" si="3"/>
        <v>798.6262878551358</v>
      </c>
      <c r="Z19" s="10">
        <f t="shared" si="4"/>
        <v>788.458298230834</v>
      </c>
      <c r="AA19" s="10">
        <f t="shared" si="5"/>
        <v>683.1200990507634</v>
      </c>
      <c r="AB19" s="10">
        <f t="shared" si="14"/>
        <v>833.3959005931376</v>
      </c>
      <c r="AC19" s="10">
        <f t="shared" si="15"/>
        <v>895.4299600219487</v>
      </c>
      <c r="AD19" s="10">
        <f t="shared" si="16"/>
        <v>964.6765368522691</v>
      </c>
      <c r="AE19" s="19">
        <f t="shared" si="17"/>
        <v>787.9166666666667</v>
      </c>
      <c r="AF19" s="19">
        <f t="shared" si="17"/>
        <v>955.6170819699639</v>
      </c>
    </row>
    <row r="20" spans="1:32" ht="22.5" customHeight="1">
      <c r="A20" s="2" t="s">
        <v>9</v>
      </c>
      <c r="B20" s="9" t="s">
        <v>1</v>
      </c>
      <c r="C20" s="9">
        <v>11.1</v>
      </c>
      <c r="D20" s="9">
        <v>10.6</v>
      </c>
      <c r="E20" s="9">
        <v>14.9</v>
      </c>
      <c r="F20" s="6">
        <v>13.3</v>
      </c>
      <c r="G20" s="6">
        <v>13.1</v>
      </c>
      <c r="H20" s="6">
        <v>13.5</v>
      </c>
      <c r="I20" s="9">
        <v>14</v>
      </c>
      <c r="J20" s="9">
        <v>12.4</v>
      </c>
      <c r="K20" s="9">
        <v>16.5</v>
      </c>
      <c r="L20" s="9">
        <v>14.3</v>
      </c>
      <c r="M20" s="9">
        <v>6.1</v>
      </c>
      <c r="N20" s="9">
        <v>4.4</v>
      </c>
      <c r="O20" s="6">
        <v>14.7</v>
      </c>
      <c r="P20" s="6">
        <v>9.7</v>
      </c>
      <c r="Q20" s="6">
        <v>9</v>
      </c>
      <c r="R20" s="6">
        <v>9.5</v>
      </c>
      <c r="S20" s="9">
        <v>10.4</v>
      </c>
      <c r="T20" s="9">
        <v>9.5</v>
      </c>
      <c r="U20" s="9">
        <v>12.8</v>
      </c>
      <c r="V20" s="9">
        <v>9.9</v>
      </c>
      <c r="W20" s="10">
        <f t="shared" si="1"/>
        <v>549.5495495495495</v>
      </c>
      <c r="X20" s="10">
        <f t="shared" si="2"/>
        <v>415.0943396226416</v>
      </c>
      <c r="Y20" s="10">
        <f t="shared" si="3"/>
        <v>986.5771812080536</v>
      </c>
      <c r="Z20" s="10">
        <f t="shared" si="4"/>
        <v>729.3233082706766</v>
      </c>
      <c r="AA20" s="10">
        <f t="shared" si="5"/>
        <v>687.0229007633588</v>
      </c>
      <c r="AB20" s="10">
        <f t="shared" si="14"/>
        <v>703.7037037037037</v>
      </c>
      <c r="AC20" s="10">
        <f t="shared" si="15"/>
        <v>742.8571428571429</v>
      </c>
      <c r="AD20" s="10">
        <f t="shared" si="16"/>
        <v>766.1290322580645</v>
      </c>
      <c r="AE20" s="19">
        <f t="shared" si="17"/>
        <v>775.7575757575758</v>
      </c>
      <c r="AF20" s="19">
        <f t="shared" si="17"/>
        <v>692.3076923076923</v>
      </c>
    </row>
    <row r="21" spans="1:32" ht="22.5" customHeight="1">
      <c r="A21" s="2" t="s">
        <v>10</v>
      </c>
      <c r="B21" s="9" t="s">
        <v>1</v>
      </c>
      <c r="C21" s="9">
        <v>244.2</v>
      </c>
      <c r="D21" s="9">
        <v>263.8</v>
      </c>
      <c r="E21" s="9">
        <v>337.1</v>
      </c>
      <c r="F21" s="6">
        <v>366.4</v>
      </c>
      <c r="G21" s="6">
        <v>320.7</v>
      </c>
      <c r="H21" s="6">
        <v>280.4</v>
      </c>
      <c r="I21" s="9">
        <v>258.8</v>
      </c>
      <c r="J21" s="9">
        <v>276.8</v>
      </c>
      <c r="K21" s="9">
        <v>266.2</v>
      </c>
      <c r="L21" s="9">
        <v>251.7</v>
      </c>
      <c r="M21" s="9">
        <v>188.8</v>
      </c>
      <c r="N21" s="9">
        <v>246.1</v>
      </c>
      <c r="O21" s="6">
        <v>369</v>
      </c>
      <c r="P21" s="6">
        <v>272</v>
      </c>
      <c r="Q21" s="6">
        <v>250.2</v>
      </c>
      <c r="R21" s="6">
        <v>205.5</v>
      </c>
      <c r="S21" s="9">
        <v>287.6</v>
      </c>
      <c r="T21" s="9">
        <v>275</v>
      </c>
      <c r="U21" s="9">
        <v>214.3</v>
      </c>
      <c r="V21" s="9">
        <v>259.6</v>
      </c>
      <c r="W21" s="10">
        <f t="shared" si="1"/>
        <v>773.1367731367732</v>
      </c>
      <c r="X21" s="10">
        <f t="shared" si="2"/>
        <v>932.9037149355571</v>
      </c>
      <c r="Y21" s="10">
        <f t="shared" si="3"/>
        <v>1094.6306733906852</v>
      </c>
      <c r="Z21" s="10">
        <f t="shared" si="4"/>
        <v>742.3580786026201</v>
      </c>
      <c r="AA21" s="10">
        <f t="shared" si="5"/>
        <v>780.1683816651076</v>
      </c>
      <c r="AB21" s="10">
        <f t="shared" si="14"/>
        <v>732.8815977175465</v>
      </c>
      <c r="AC21" s="10">
        <f t="shared" si="15"/>
        <v>1111.2828438948995</v>
      </c>
      <c r="AD21" s="10">
        <f t="shared" si="16"/>
        <v>993.4971098265895</v>
      </c>
      <c r="AE21" s="19">
        <f t="shared" si="17"/>
        <v>805.0338091660407</v>
      </c>
      <c r="AF21" s="19">
        <f t="shared" si="17"/>
        <v>1031.3865713150578</v>
      </c>
    </row>
    <row r="22" spans="1:32" ht="22.5" customHeight="1">
      <c r="A22" s="46" t="s">
        <v>11</v>
      </c>
      <c r="B22" s="12" t="s">
        <v>1</v>
      </c>
      <c r="C22" s="12">
        <v>612.2</v>
      </c>
      <c r="D22" s="12">
        <v>594.5</v>
      </c>
      <c r="E22" s="9">
        <v>661.1</v>
      </c>
      <c r="F22" s="6">
        <v>639</v>
      </c>
      <c r="G22" s="6">
        <v>628.7</v>
      </c>
      <c r="H22" s="9">
        <v>636.4</v>
      </c>
      <c r="I22" s="9">
        <v>530.4</v>
      </c>
      <c r="J22" s="9">
        <v>503.1</v>
      </c>
      <c r="K22" s="9">
        <v>474</v>
      </c>
      <c r="L22" s="9">
        <v>422.9</v>
      </c>
      <c r="M22" s="9">
        <v>376.9</v>
      </c>
      <c r="N22" s="9">
        <v>527.8</v>
      </c>
      <c r="O22" s="9">
        <v>599.9</v>
      </c>
      <c r="P22" s="6">
        <v>618.6</v>
      </c>
      <c r="Q22" s="6">
        <v>582</v>
      </c>
      <c r="R22" s="9">
        <v>412.6</v>
      </c>
      <c r="S22" s="9">
        <v>590.6</v>
      </c>
      <c r="T22" s="9">
        <v>511.3</v>
      </c>
      <c r="U22" s="9">
        <v>413.7</v>
      </c>
      <c r="V22" s="9">
        <v>463.5</v>
      </c>
      <c r="W22" s="10">
        <f t="shared" si="1"/>
        <v>615.6484808885983</v>
      </c>
      <c r="X22" s="10">
        <f t="shared" si="2"/>
        <v>887.8048780487804</v>
      </c>
      <c r="Y22" s="10">
        <f t="shared" si="3"/>
        <v>907.4270155800938</v>
      </c>
      <c r="Z22" s="10">
        <f t="shared" si="4"/>
        <v>968.075117370892</v>
      </c>
      <c r="AA22" s="10">
        <f t="shared" si="5"/>
        <v>925.7197391442659</v>
      </c>
      <c r="AB22" s="10">
        <f t="shared" si="14"/>
        <v>648.3343808925205</v>
      </c>
      <c r="AC22" s="10">
        <f t="shared" si="15"/>
        <v>1113.499245852187</v>
      </c>
      <c r="AD22" s="10">
        <f t="shared" si="16"/>
        <v>1016.2989465315046</v>
      </c>
      <c r="AE22" s="19">
        <f t="shared" si="17"/>
        <v>872.7848101265822</v>
      </c>
      <c r="AF22" s="19">
        <f t="shared" si="17"/>
        <v>1096.003783400331</v>
      </c>
    </row>
    <row r="23" spans="1:32" ht="22.5" customHeight="1">
      <c r="A23" s="46"/>
      <c r="B23" s="12" t="s">
        <v>21</v>
      </c>
      <c r="C23" s="12">
        <v>41.6</v>
      </c>
      <c r="D23" s="12">
        <v>60</v>
      </c>
      <c r="E23" s="9">
        <v>256.4</v>
      </c>
      <c r="F23" s="6">
        <v>215.4</v>
      </c>
      <c r="G23" s="6">
        <v>252.4</v>
      </c>
      <c r="H23" s="9">
        <v>105.9</v>
      </c>
      <c r="I23" s="9">
        <v>121.8</v>
      </c>
      <c r="J23" s="9">
        <v>155.9</v>
      </c>
      <c r="K23" s="9">
        <v>128.6</v>
      </c>
      <c r="L23" s="9">
        <v>88.1</v>
      </c>
      <c r="M23" s="9">
        <v>58.3</v>
      </c>
      <c r="N23" s="9">
        <v>90</v>
      </c>
      <c r="O23" s="9">
        <v>405.7</v>
      </c>
      <c r="P23" s="6">
        <v>360</v>
      </c>
      <c r="Q23" s="6">
        <v>409.3</v>
      </c>
      <c r="R23" s="9">
        <v>133.5</v>
      </c>
      <c r="S23" s="9">
        <v>164.5</v>
      </c>
      <c r="T23" s="9">
        <v>257.9</v>
      </c>
      <c r="U23" s="9">
        <v>215.5</v>
      </c>
      <c r="V23" s="9">
        <v>112.9</v>
      </c>
      <c r="W23" s="10">
        <f t="shared" si="1"/>
        <v>1401.4423076923074</v>
      </c>
      <c r="X23" s="10">
        <f t="shared" si="2"/>
        <v>1500</v>
      </c>
      <c r="Y23" s="10">
        <f t="shared" si="3"/>
        <v>1582.2932917316693</v>
      </c>
      <c r="Z23" s="10">
        <f t="shared" si="4"/>
        <v>1671.309192200557</v>
      </c>
      <c r="AA23" s="10">
        <f t="shared" si="5"/>
        <v>1621.6323296354992</v>
      </c>
      <c r="AB23" s="10">
        <f t="shared" si="14"/>
        <v>1260.6232294617564</v>
      </c>
      <c r="AC23" s="10">
        <f t="shared" si="15"/>
        <v>1350.5747126436781</v>
      </c>
      <c r="AD23" s="10">
        <f t="shared" si="16"/>
        <v>1654.2655548428477</v>
      </c>
      <c r="AE23" s="19">
        <f t="shared" si="17"/>
        <v>1675.7387247278384</v>
      </c>
      <c r="AF23" s="19">
        <f t="shared" si="17"/>
        <v>1281.4982973893304</v>
      </c>
    </row>
    <row r="24" spans="1:33" ht="22.5" customHeight="1">
      <c r="A24" s="46"/>
      <c r="B24" s="12" t="s">
        <v>22</v>
      </c>
      <c r="C24" s="6">
        <f aca="true" t="shared" si="19" ref="C24:V24">C22+C23</f>
        <v>653.8000000000001</v>
      </c>
      <c r="D24" s="6">
        <f t="shared" si="19"/>
        <v>654.5</v>
      </c>
      <c r="E24" s="6">
        <f t="shared" si="19"/>
        <v>917.5</v>
      </c>
      <c r="F24" s="6">
        <f t="shared" si="19"/>
        <v>854.4</v>
      </c>
      <c r="G24" s="6">
        <f t="shared" si="19"/>
        <v>881.1</v>
      </c>
      <c r="H24" s="6">
        <f t="shared" si="19"/>
        <v>742.3</v>
      </c>
      <c r="I24" s="6">
        <f t="shared" si="19"/>
        <v>652.1999999999999</v>
      </c>
      <c r="J24" s="6">
        <f t="shared" si="19"/>
        <v>659</v>
      </c>
      <c r="K24" s="6">
        <f t="shared" si="19"/>
        <v>602.6</v>
      </c>
      <c r="L24" s="6">
        <f t="shared" si="19"/>
        <v>511</v>
      </c>
      <c r="M24" s="6">
        <f t="shared" si="19"/>
        <v>435.2</v>
      </c>
      <c r="N24" s="6">
        <f t="shared" si="19"/>
        <v>617.8</v>
      </c>
      <c r="O24" s="6">
        <f t="shared" si="19"/>
        <v>1005.5999999999999</v>
      </c>
      <c r="P24" s="6">
        <f t="shared" si="19"/>
        <v>978.6</v>
      </c>
      <c r="Q24" s="6">
        <f t="shared" si="19"/>
        <v>991.3</v>
      </c>
      <c r="R24" s="6">
        <f t="shared" si="19"/>
        <v>546.1</v>
      </c>
      <c r="S24" s="6">
        <f t="shared" si="19"/>
        <v>755.1</v>
      </c>
      <c r="T24" s="6">
        <f t="shared" si="19"/>
        <v>769.2</v>
      </c>
      <c r="U24" s="6">
        <f t="shared" si="19"/>
        <v>629.2</v>
      </c>
      <c r="V24" s="6">
        <f t="shared" si="19"/>
        <v>576.4</v>
      </c>
      <c r="W24" s="10">
        <f t="shared" si="1"/>
        <v>665.6469868461302</v>
      </c>
      <c r="X24" s="10">
        <f t="shared" si="2"/>
        <v>943.9266615737203</v>
      </c>
      <c r="Y24" s="10">
        <f t="shared" si="3"/>
        <v>1096.0217983651225</v>
      </c>
      <c r="Z24" s="10">
        <f t="shared" si="4"/>
        <v>1145.3651685393259</v>
      </c>
      <c r="AA24" s="10">
        <f t="shared" si="5"/>
        <v>1125.070934059698</v>
      </c>
      <c r="AB24" s="10">
        <f t="shared" si="14"/>
        <v>735.6863801697427</v>
      </c>
      <c r="AC24" s="10">
        <f t="shared" si="15"/>
        <v>1157.7736890524382</v>
      </c>
      <c r="AD24" s="10">
        <f t="shared" si="16"/>
        <v>1167.2230652503795</v>
      </c>
      <c r="AE24" s="19">
        <f t="shared" si="17"/>
        <v>1044.1420511118486</v>
      </c>
      <c r="AF24" s="19">
        <f t="shared" si="17"/>
        <v>1127.9843444227004</v>
      </c>
      <c r="AG24" s="10"/>
    </row>
    <row r="25" spans="1:32" s="4" customFormat="1" ht="22.5" customHeight="1">
      <c r="A25" s="1" t="s">
        <v>12</v>
      </c>
      <c r="B25" s="9" t="s">
        <v>1</v>
      </c>
      <c r="C25" s="9">
        <v>0.8</v>
      </c>
      <c r="D25" s="9">
        <v>0.8</v>
      </c>
      <c r="E25" s="9">
        <v>0.8</v>
      </c>
      <c r="F25" s="6">
        <v>1</v>
      </c>
      <c r="G25" s="6">
        <v>1</v>
      </c>
      <c r="H25" s="6">
        <v>1.1</v>
      </c>
      <c r="I25" s="9">
        <v>1.2</v>
      </c>
      <c r="J25" s="9">
        <v>0.5</v>
      </c>
      <c r="K25" s="9">
        <v>0.5</v>
      </c>
      <c r="L25" s="9">
        <v>1</v>
      </c>
      <c r="M25" s="9">
        <v>0.7</v>
      </c>
      <c r="N25" s="9">
        <v>0.7</v>
      </c>
      <c r="O25" s="6">
        <v>0.6</v>
      </c>
      <c r="P25" s="6">
        <v>1.6</v>
      </c>
      <c r="Q25" s="6">
        <v>1.8</v>
      </c>
      <c r="R25" s="6">
        <v>1.9</v>
      </c>
      <c r="S25" s="9">
        <v>1.2</v>
      </c>
      <c r="T25" s="9">
        <v>0.5</v>
      </c>
      <c r="U25" s="9">
        <v>0.5</v>
      </c>
      <c r="V25" s="9">
        <v>1</v>
      </c>
      <c r="W25" s="10">
        <f t="shared" si="1"/>
        <v>874.9999999999999</v>
      </c>
      <c r="X25" s="10">
        <f t="shared" si="2"/>
        <v>874.9999999999999</v>
      </c>
      <c r="Y25" s="10">
        <f t="shared" si="3"/>
        <v>749.9999999999999</v>
      </c>
      <c r="Z25" s="10">
        <f t="shared" si="4"/>
        <v>1600</v>
      </c>
      <c r="AA25" s="10">
        <f t="shared" si="5"/>
        <v>1800</v>
      </c>
      <c r="AB25" s="10">
        <f t="shared" si="14"/>
        <v>1727.272727272727</v>
      </c>
      <c r="AC25" s="10">
        <f t="shared" si="15"/>
        <v>1000</v>
      </c>
      <c r="AD25" s="10">
        <f t="shared" si="16"/>
        <v>1000</v>
      </c>
      <c r="AE25" s="19">
        <f t="shared" si="17"/>
        <v>1000</v>
      </c>
      <c r="AF25" s="19">
        <f t="shared" si="17"/>
        <v>1000</v>
      </c>
    </row>
    <row r="26" spans="1:32" s="5" customFormat="1" ht="22.5" customHeight="1">
      <c r="A26" s="1"/>
      <c r="B26" s="9" t="s">
        <v>21</v>
      </c>
      <c r="C26" s="9"/>
      <c r="D26" s="9"/>
      <c r="E26" s="9"/>
      <c r="F26" s="6"/>
      <c r="G26" s="6"/>
      <c r="H26" s="6"/>
      <c r="I26" s="9"/>
      <c r="J26" s="9"/>
      <c r="K26" s="9"/>
      <c r="L26" s="9">
        <v>1</v>
      </c>
      <c r="M26" s="9"/>
      <c r="N26" s="9"/>
      <c r="O26" s="6"/>
      <c r="P26" s="6"/>
      <c r="Q26" s="6"/>
      <c r="R26" s="6"/>
      <c r="S26" s="9"/>
      <c r="T26" s="9"/>
      <c r="U26" s="9"/>
      <c r="V26" s="9">
        <v>1.1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>
        <f t="shared" si="17"/>
        <v>1100</v>
      </c>
    </row>
    <row r="27" spans="1:32" s="5" customFormat="1" ht="22.5" customHeight="1">
      <c r="A27" s="1"/>
      <c r="B27" s="9" t="s">
        <v>22</v>
      </c>
      <c r="C27" s="9">
        <f>C26+C25</f>
        <v>0.8</v>
      </c>
      <c r="D27" s="9">
        <f aca="true" t="shared" si="20" ref="D27:L27">D26+D25</f>
        <v>0.8</v>
      </c>
      <c r="E27" s="9">
        <f t="shared" si="20"/>
        <v>0.8</v>
      </c>
      <c r="F27" s="9">
        <f t="shared" si="20"/>
        <v>1</v>
      </c>
      <c r="G27" s="9">
        <f t="shared" si="20"/>
        <v>1</v>
      </c>
      <c r="H27" s="9">
        <f t="shared" si="20"/>
        <v>1.1</v>
      </c>
      <c r="I27" s="9">
        <f t="shared" si="20"/>
        <v>1.2</v>
      </c>
      <c r="J27" s="9">
        <f t="shared" si="20"/>
        <v>0.5</v>
      </c>
      <c r="K27" s="9">
        <f t="shared" si="20"/>
        <v>0.5</v>
      </c>
      <c r="L27" s="9">
        <f t="shared" si="20"/>
        <v>2</v>
      </c>
      <c r="M27" s="9">
        <f aca="true" t="shared" si="21" ref="M27:V27">M26+M25</f>
        <v>0.7</v>
      </c>
      <c r="N27" s="9">
        <f t="shared" si="21"/>
        <v>0.7</v>
      </c>
      <c r="O27" s="9">
        <f t="shared" si="21"/>
        <v>0.6</v>
      </c>
      <c r="P27" s="9">
        <f t="shared" si="21"/>
        <v>1.6</v>
      </c>
      <c r="Q27" s="9">
        <f t="shared" si="21"/>
        <v>1.8</v>
      </c>
      <c r="R27" s="9">
        <f t="shared" si="21"/>
        <v>1.9</v>
      </c>
      <c r="S27" s="9">
        <f t="shared" si="21"/>
        <v>1.2</v>
      </c>
      <c r="T27" s="9">
        <f t="shared" si="21"/>
        <v>0.5</v>
      </c>
      <c r="U27" s="9">
        <f t="shared" si="21"/>
        <v>0.5</v>
      </c>
      <c r="V27" s="9">
        <f t="shared" si="21"/>
        <v>2.1</v>
      </c>
      <c r="W27" s="10">
        <f t="shared" si="1"/>
        <v>874.9999999999999</v>
      </c>
      <c r="X27" s="10">
        <f t="shared" si="2"/>
        <v>874.9999999999999</v>
      </c>
      <c r="Y27" s="10">
        <f t="shared" si="3"/>
        <v>749.9999999999999</v>
      </c>
      <c r="Z27" s="10">
        <f t="shared" si="4"/>
        <v>1600</v>
      </c>
      <c r="AA27" s="10">
        <f t="shared" si="5"/>
        <v>1800</v>
      </c>
      <c r="AB27" s="10">
        <f t="shared" si="14"/>
        <v>1727.272727272727</v>
      </c>
      <c r="AC27" s="10">
        <f t="shared" si="15"/>
        <v>1000</v>
      </c>
      <c r="AD27" s="10">
        <f t="shared" si="16"/>
        <v>1000</v>
      </c>
      <c r="AE27" s="10">
        <f t="shared" si="17"/>
        <v>1000</v>
      </c>
      <c r="AF27" s="10">
        <f>V27/L27*1000</f>
        <v>1050</v>
      </c>
    </row>
    <row r="28" spans="1:32" s="5" customFormat="1" ht="22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3" t="s">
        <v>25</v>
      </c>
      <c r="M28" s="30"/>
      <c r="N28" s="30"/>
      <c r="O28" s="30"/>
      <c r="P28" s="30"/>
      <c r="Q28" s="30"/>
      <c r="R28" s="30"/>
      <c r="S28" s="30"/>
      <c r="T28" s="30"/>
      <c r="U28" s="30"/>
      <c r="V28" s="33" t="s">
        <v>25</v>
      </c>
      <c r="W28" s="31"/>
      <c r="X28" s="31"/>
      <c r="Y28" s="31"/>
      <c r="Z28" s="31"/>
      <c r="AA28" s="31"/>
      <c r="AB28" s="32"/>
      <c r="AC28" s="31"/>
      <c r="AD28" s="31"/>
      <c r="AE28" s="31"/>
      <c r="AF28" s="33" t="s">
        <v>25</v>
      </c>
    </row>
    <row r="29" spans="1:32" ht="24.75" customHeight="1">
      <c r="A29" s="37" t="s">
        <v>13</v>
      </c>
      <c r="B29" s="25" t="s">
        <v>1</v>
      </c>
      <c r="C29" s="25">
        <v>187.2</v>
      </c>
      <c r="D29" s="25">
        <v>202.3</v>
      </c>
      <c r="E29" s="25">
        <v>223.2</v>
      </c>
      <c r="F29" s="26">
        <v>224</v>
      </c>
      <c r="G29" s="26">
        <v>215.8</v>
      </c>
      <c r="H29" s="26">
        <v>202.2</v>
      </c>
      <c r="I29" s="25">
        <v>61.2</v>
      </c>
      <c r="J29" s="25">
        <v>54.9</v>
      </c>
      <c r="K29" s="25">
        <v>44.1</v>
      </c>
      <c r="L29" s="25">
        <v>37.1</v>
      </c>
      <c r="M29" s="25">
        <v>215.9</v>
      </c>
      <c r="N29" s="25">
        <v>212.7</v>
      </c>
      <c r="O29" s="26">
        <v>251.7</v>
      </c>
      <c r="P29" s="26">
        <v>225.9</v>
      </c>
      <c r="Q29" s="26">
        <v>240.7</v>
      </c>
      <c r="R29" s="26">
        <v>220.9</v>
      </c>
      <c r="S29" s="25">
        <v>57.1</v>
      </c>
      <c r="T29" s="25">
        <v>54.1</v>
      </c>
      <c r="U29" s="25">
        <v>40.3</v>
      </c>
      <c r="V29" s="25">
        <v>34.6</v>
      </c>
      <c r="W29" s="27">
        <f aca="true" t="shared" si="22" ref="W29:AB29">M29/C29*1000</f>
        <v>1153.3119658119658</v>
      </c>
      <c r="X29" s="27">
        <f t="shared" si="22"/>
        <v>1051.408798813643</v>
      </c>
      <c r="Y29" s="27">
        <f t="shared" si="22"/>
        <v>1127.6881720430108</v>
      </c>
      <c r="Z29" s="27">
        <f t="shared" si="22"/>
        <v>1008.4821428571429</v>
      </c>
      <c r="AA29" s="27">
        <f t="shared" si="22"/>
        <v>1115.3846153846152</v>
      </c>
      <c r="AB29" s="27">
        <f t="shared" si="22"/>
        <v>1092.4826904055392</v>
      </c>
      <c r="AC29" s="27">
        <f t="shared" si="15"/>
        <v>933.0065359477125</v>
      </c>
      <c r="AD29" s="27">
        <f t="shared" si="8"/>
        <v>985.4280510018215</v>
      </c>
      <c r="AE29" s="28">
        <f t="shared" si="9"/>
        <v>913.8321995464852</v>
      </c>
      <c r="AF29" s="28">
        <f t="shared" si="9"/>
        <v>932.6145552560647</v>
      </c>
    </row>
    <row r="30" spans="1:32" ht="24.75" customHeight="1">
      <c r="A30" s="37"/>
      <c r="B30" s="9" t="s">
        <v>21</v>
      </c>
      <c r="C30" s="9">
        <v>161.2</v>
      </c>
      <c r="D30" s="9">
        <v>185</v>
      </c>
      <c r="E30" s="9">
        <v>152.7</v>
      </c>
      <c r="F30" s="6">
        <v>147.4</v>
      </c>
      <c r="G30" s="6">
        <v>180.4</v>
      </c>
      <c r="H30" s="6">
        <v>154.2</v>
      </c>
      <c r="I30" s="9">
        <v>50.9</v>
      </c>
      <c r="J30" s="9">
        <v>45.2</v>
      </c>
      <c r="K30" s="9">
        <v>43.2</v>
      </c>
      <c r="L30" s="9">
        <v>54</v>
      </c>
      <c r="M30" s="9">
        <v>280.1</v>
      </c>
      <c r="N30" s="9">
        <v>277.3</v>
      </c>
      <c r="O30" s="6">
        <v>244.6</v>
      </c>
      <c r="P30" s="6">
        <v>235.3</v>
      </c>
      <c r="Q30" s="6">
        <v>317.7</v>
      </c>
      <c r="R30" s="6">
        <v>276.2</v>
      </c>
      <c r="S30" s="9">
        <v>51.1</v>
      </c>
      <c r="T30" s="9">
        <v>59.9</v>
      </c>
      <c r="U30" s="9">
        <v>57.9</v>
      </c>
      <c r="V30" s="9">
        <v>57.7</v>
      </c>
      <c r="W30" s="10">
        <f t="shared" si="1"/>
        <v>1737.5930521091814</v>
      </c>
      <c r="X30" s="10">
        <f t="shared" si="2"/>
        <v>1498.918918918919</v>
      </c>
      <c r="Y30" s="10">
        <f t="shared" si="3"/>
        <v>1601.833660772757</v>
      </c>
      <c r="Z30" s="10">
        <f t="shared" si="4"/>
        <v>1596.3364993215741</v>
      </c>
      <c r="AA30" s="10">
        <f t="shared" si="5"/>
        <v>1761.0864745011086</v>
      </c>
      <c r="AB30" s="10">
        <f t="shared" si="14"/>
        <v>1791.1802853437096</v>
      </c>
      <c r="AC30" s="10">
        <f t="shared" si="15"/>
        <v>1003.9292730844793</v>
      </c>
      <c r="AD30" s="10">
        <f t="shared" si="8"/>
        <v>1325.221238938053</v>
      </c>
      <c r="AE30" s="19">
        <f t="shared" si="9"/>
        <v>1340.2777777777776</v>
      </c>
      <c r="AF30" s="19">
        <f t="shared" si="9"/>
        <v>1068.5185185185187</v>
      </c>
    </row>
    <row r="31" spans="1:32" ht="24.75" customHeight="1">
      <c r="A31" s="37"/>
      <c r="B31" s="9" t="s">
        <v>22</v>
      </c>
      <c r="C31" s="6">
        <f aca="true" t="shared" si="23" ref="C31:V31">C29+C30</f>
        <v>348.4</v>
      </c>
      <c r="D31" s="6">
        <f t="shared" si="23"/>
        <v>387.3</v>
      </c>
      <c r="E31" s="6">
        <f t="shared" si="23"/>
        <v>375.9</v>
      </c>
      <c r="F31" s="6">
        <f t="shared" si="23"/>
        <v>371.4</v>
      </c>
      <c r="G31" s="6">
        <f t="shared" si="23"/>
        <v>396.20000000000005</v>
      </c>
      <c r="H31" s="6">
        <f t="shared" si="23"/>
        <v>356.4</v>
      </c>
      <c r="I31" s="6">
        <f t="shared" si="23"/>
        <v>112.1</v>
      </c>
      <c r="J31" s="6">
        <f t="shared" si="23"/>
        <v>100.1</v>
      </c>
      <c r="K31" s="6">
        <f t="shared" si="23"/>
        <v>87.30000000000001</v>
      </c>
      <c r="L31" s="6">
        <f t="shared" si="23"/>
        <v>91.1</v>
      </c>
      <c r="M31" s="6">
        <f t="shared" si="23"/>
        <v>496</v>
      </c>
      <c r="N31" s="6">
        <f t="shared" si="23"/>
        <v>490</v>
      </c>
      <c r="O31" s="6">
        <f t="shared" si="23"/>
        <v>496.29999999999995</v>
      </c>
      <c r="P31" s="6">
        <f t="shared" si="23"/>
        <v>461.20000000000005</v>
      </c>
      <c r="Q31" s="6">
        <f t="shared" si="23"/>
        <v>558.4</v>
      </c>
      <c r="R31" s="6">
        <f t="shared" si="23"/>
        <v>497.1</v>
      </c>
      <c r="S31" s="6">
        <f t="shared" si="23"/>
        <v>108.2</v>
      </c>
      <c r="T31" s="6">
        <f t="shared" si="23"/>
        <v>114</v>
      </c>
      <c r="U31" s="6">
        <f t="shared" si="23"/>
        <v>98.19999999999999</v>
      </c>
      <c r="V31" s="6">
        <f t="shared" si="23"/>
        <v>92.30000000000001</v>
      </c>
      <c r="W31" s="10">
        <f t="shared" si="1"/>
        <v>1423.6509758897819</v>
      </c>
      <c r="X31" s="10">
        <f t="shared" si="2"/>
        <v>1265.169119545572</v>
      </c>
      <c r="Y31" s="10">
        <f t="shared" si="3"/>
        <v>1320.2979515828677</v>
      </c>
      <c r="Z31" s="10">
        <f t="shared" si="4"/>
        <v>1241.7878298330643</v>
      </c>
      <c r="AA31" s="10">
        <f t="shared" si="5"/>
        <v>1409.3891973750628</v>
      </c>
      <c r="AB31" s="10">
        <f t="shared" si="14"/>
        <v>1394.7811447811448</v>
      </c>
      <c r="AC31" s="10">
        <f t="shared" si="15"/>
        <v>965.2096342551293</v>
      </c>
      <c r="AD31" s="10">
        <f t="shared" si="8"/>
        <v>1138.861138861139</v>
      </c>
      <c r="AE31" s="19">
        <f t="shared" si="9"/>
        <v>1124.8568155784649</v>
      </c>
      <c r="AF31" s="19">
        <f t="shared" si="9"/>
        <v>1013.1723380900111</v>
      </c>
    </row>
    <row r="32" spans="1:32" ht="24.75" customHeight="1">
      <c r="A32" s="2" t="s">
        <v>14</v>
      </c>
      <c r="B32" s="9" t="s">
        <v>1</v>
      </c>
      <c r="C32" s="9">
        <v>43</v>
      </c>
      <c r="D32" s="9">
        <v>32</v>
      </c>
      <c r="E32" s="9">
        <v>19</v>
      </c>
      <c r="F32" s="6">
        <v>15</v>
      </c>
      <c r="G32" s="6">
        <v>10</v>
      </c>
      <c r="H32" s="6">
        <v>12</v>
      </c>
      <c r="I32" s="9">
        <v>11</v>
      </c>
      <c r="J32" s="9">
        <v>10</v>
      </c>
      <c r="K32" s="9">
        <v>8</v>
      </c>
      <c r="L32" s="9">
        <v>9</v>
      </c>
      <c r="M32" s="9">
        <v>42</v>
      </c>
      <c r="N32" s="9">
        <v>23</v>
      </c>
      <c r="O32" s="6">
        <v>18</v>
      </c>
      <c r="P32" s="6">
        <v>18</v>
      </c>
      <c r="Q32" s="6">
        <v>8</v>
      </c>
      <c r="R32" s="6">
        <v>12</v>
      </c>
      <c r="S32" s="9">
        <v>12</v>
      </c>
      <c r="T32" s="9">
        <v>9</v>
      </c>
      <c r="U32" s="9">
        <v>8</v>
      </c>
      <c r="V32" s="9">
        <v>8</v>
      </c>
      <c r="W32" s="10">
        <f t="shared" si="1"/>
        <v>976.7441860465116</v>
      </c>
      <c r="X32" s="10">
        <f t="shared" si="2"/>
        <v>718.75</v>
      </c>
      <c r="Y32" s="10">
        <f t="shared" si="3"/>
        <v>947.3684210526316</v>
      </c>
      <c r="Z32" s="10">
        <f t="shared" si="4"/>
        <v>1200</v>
      </c>
      <c r="AA32" s="10">
        <f t="shared" si="5"/>
        <v>800</v>
      </c>
      <c r="AB32" s="10">
        <f aca="true" t="shared" si="24" ref="AB32:AB40">R32/H32*1000</f>
        <v>1000</v>
      </c>
      <c r="AC32" s="10">
        <f t="shared" si="7"/>
        <v>1090.9090909090908</v>
      </c>
      <c r="AD32" s="10">
        <f aca="true" t="shared" si="25" ref="AD32:AD47">T32/J32*1000</f>
        <v>900</v>
      </c>
      <c r="AE32" s="19">
        <f aca="true" t="shared" si="26" ref="AE32:AF47">U32/K32*1000</f>
        <v>1000</v>
      </c>
      <c r="AF32" s="19">
        <f t="shared" si="26"/>
        <v>888.8888888888888</v>
      </c>
    </row>
    <row r="33" spans="1:32" ht="24.75" customHeight="1">
      <c r="A33" s="2" t="s">
        <v>15</v>
      </c>
      <c r="B33" s="9" t="s">
        <v>1</v>
      </c>
      <c r="C33" s="9">
        <v>201.8</v>
      </c>
      <c r="D33" s="9">
        <v>227.3</v>
      </c>
      <c r="E33" s="9">
        <v>234.5</v>
      </c>
      <c r="F33" s="6">
        <v>276.2</v>
      </c>
      <c r="G33" s="6">
        <v>231.8</v>
      </c>
      <c r="H33" s="6">
        <v>248.3</v>
      </c>
      <c r="I33" s="9">
        <v>242.8</v>
      </c>
      <c r="J33" s="9">
        <v>287.4</v>
      </c>
      <c r="K33" s="9">
        <v>249.9</v>
      </c>
      <c r="L33" s="9">
        <v>216.2</v>
      </c>
      <c r="M33" s="9">
        <v>130.5</v>
      </c>
      <c r="N33" s="9">
        <v>137.9</v>
      </c>
      <c r="O33" s="6">
        <v>260</v>
      </c>
      <c r="P33" s="6">
        <v>214</v>
      </c>
      <c r="Q33" s="6">
        <v>218.4</v>
      </c>
      <c r="R33" s="6">
        <v>198.2</v>
      </c>
      <c r="S33" s="9">
        <v>271.7</v>
      </c>
      <c r="T33" s="9">
        <v>209.3</v>
      </c>
      <c r="U33" s="9">
        <v>197.5</v>
      </c>
      <c r="V33" s="9">
        <v>164.8</v>
      </c>
      <c r="W33" s="10">
        <f t="shared" si="1"/>
        <v>646.6798810703667</v>
      </c>
      <c r="X33" s="10">
        <f t="shared" si="2"/>
        <v>606.6871975362957</v>
      </c>
      <c r="Y33" s="10">
        <f t="shared" si="3"/>
        <v>1108.7420042643923</v>
      </c>
      <c r="Z33" s="10">
        <f t="shared" si="4"/>
        <v>774.800868935554</v>
      </c>
      <c r="AA33" s="10">
        <f t="shared" si="5"/>
        <v>942.1915444348576</v>
      </c>
      <c r="AB33" s="10">
        <f t="shared" si="24"/>
        <v>798.2279500604106</v>
      </c>
      <c r="AC33" s="10">
        <f t="shared" si="7"/>
        <v>1119.0280065897857</v>
      </c>
      <c r="AD33" s="10">
        <f t="shared" si="25"/>
        <v>728.2533054975645</v>
      </c>
      <c r="AE33" s="19">
        <f t="shared" si="26"/>
        <v>790.3161264505802</v>
      </c>
      <c r="AF33" s="19">
        <f t="shared" si="26"/>
        <v>762.2571692876967</v>
      </c>
    </row>
    <row r="34" spans="1:32" ht="24.75" customHeight="1">
      <c r="A34" s="37" t="s">
        <v>16</v>
      </c>
      <c r="B34" s="9" t="s">
        <v>1</v>
      </c>
      <c r="C34" s="9">
        <v>657.5</v>
      </c>
      <c r="D34" s="9">
        <v>831.6</v>
      </c>
      <c r="E34" s="9">
        <v>759.7</v>
      </c>
      <c r="F34" s="6">
        <v>826</v>
      </c>
      <c r="G34" s="6">
        <v>722.5</v>
      </c>
      <c r="H34" s="9">
        <v>812</v>
      </c>
      <c r="I34" s="9">
        <v>852</v>
      </c>
      <c r="J34" s="9">
        <v>855.8</v>
      </c>
      <c r="K34" s="9">
        <v>788.9</v>
      </c>
      <c r="L34" s="9">
        <v>713.4</v>
      </c>
      <c r="M34" s="9">
        <v>725.7</v>
      </c>
      <c r="N34" s="9">
        <v>877.3</v>
      </c>
      <c r="O34" s="9">
        <v>892.1</v>
      </c>
      <c r="P34" s="6">
        <v>876.9</v>
      </c>
      <c r="Q34" s="6">
        <v>699</v>
      </c>
      <c r="R34" s="9">
        <v>1121.1</v>
      </c>
      <c r="S34" s="9">
        <v>1266.3</v>
      </c>
      <c r="T34" s="9">
        <v>1230.6</v>
      </c>
      <c r="U34" s="9">
        <v>1091.3</v>
      </c>
      <c r="V34" s="9">
        <v>1048</v>
      </c>
      <c r="W34" s="10">
        <f t="shared" si="1"/>
        <v>1103.726235741445</v>
      </c>
      <c r="X34" s="10">
        <f t="shared" si="2"/>
        <v>1054.954304954305</v>
      </c>
      <c r="Y34" s="10">
        <f t="shared" si="3"/>
        <v>1174.2793207845202</v>
      </c>
      <c r="Z34" s="10">
        <f t="shared" si="4"/>
        <v>1061.6222760290557</v>
      </c>
      <c r="AA34" s="10">
        <f t="shared" si="5"/>
        <v>967.4740484429066</v>
      </c>
      <c r="AB34" s="10">
        <f t="shared" si="24"/>
        <v>1380.665024630542</v>
      </c>
      <c r="AC34" s="10">
        <f t="shared" si="7"/>
        <v>1486.2676056338028</v>
      </c>
      <c r="AD34" s="10">
        <f t="shared" si="25"/>
        <v>1437.9527927085767</v>
      </c>
      <c r="AE34" s="19">
        <f t="shared" si="26"/>
        <v>1383.3185448092281</v>
      </c>
      <c r="AF34" s="19">
        <f t="shared" si="26"/>
        <v>1469.0215867675918</v>
      </c>
    </row>
    <row r="35" spans="1:32" ht="24.75" customHeight="1">
      <c r="A35" s="37"/>
      <c r="B35" s="9" t="s">
        <v>21</v>
      </c>
      <c r="C35" s="9">
        <v>239.5</v>
      </c>
      <c r="D35" s="9">
        <v>268.3</v>
      </c>
      <c r="E35" s="9">
        <v>284.4</v>
      </c>
      <c r="F35" s="6">
        <v>254.8</v>
      </c>
      <c r="G35" s="6">
        <v>240.2</v>
      </c>
      <c r="H35" s="9">
        <v>287.2</v>
      </c>
      <c r="I35" s="9">
        <v>336.4</v>
      </c>
      <c r="J35" s="9">
        <v>302.5</v>
      </c>
      <c r="K35" s="9">
        <v>291</v>
      </c>
      <c r="L35" s="9">
        <v>220</v>
      </c>
      <c r="M35" s="9">
        <v>366.9</v>
      </c>
      <c r="N35" s="9">
        <v>381.7</v>
      </c>
      <c r="O35" s="9">
        <v>361.3</v>
      </c>
      <c r="P35" s="6">
        <v>369.3</v>
      </c>
      <c r="Q35" s="6">
        <v>480.1</v>
      </c>
      <c r="R35" s="9">
        <v>396.5</v>
      </c>
      <c r="S35" s="9">
        <v>500</v>
      </c>
      <c r="T35" s="9">
        <v>635</v>
      </c>
      <c r="U35" s="9">
        <v>671.1</v>
      </c>
      <c r="V35" s="9">
        <v>472.3</v>
      </c>
      <c r="W35" s="10">
        <f t="shared" si="1"/>
        <v>1531.9415448851773</v>
      </c>
      <c r="X35" s="10">
        <f t="shared" si="2"/>
        <v>1422.6612001490869</v>
      </c>
      <c r="Y35" s="10">
        <f t="shared" si="3"/>
        <v>1270.3938115330523</v>
      </c>
      <c r="Z35" s="10">
        <f t="shared" si="4"/>
        <v>1449.3720565149138</v>
      </c>
      <c r="AA35" s="10">
        <f t="shared" si="5"/>
        <v>1998.751040799334</v>
      </c>
      <c r="AB35" s="10">
        <f t="shared" si="24"/>
        <v>1380.5710306406686</v>
      </c>
      <c r="AC35" s="10">
        <f t="shared" si="7"/>
        <v>1486.3258026159335</v>
      </c>
      <c r="AD35" s="10">
        <f t="shared" si="25"/>
        <v>2099.1735537190084</v>
      </c>
      <c r="AE35" s="19">
        <f t="shared" si="26"/>
        <v>2306.1855670103096</v>
      </c>
      <c r="AF35" s="19">
        <f t="shared" si="26"/>
        <v>2146.818181818182</v>
      </c>
    </row>
    <row r="36" spans="1:32" ht="24.75" customHeight="1">
      <c r="A36" s="37"/>
      <c r="B36" s="9" t="s">
        <v>22</v>
      </c>
      <c r="C36" s="6">
        <f aca="true" t="shared" si="27" ref="C36:V36">C34+C35</f>
        <v>897</v>
      </c>
      <c r="D36" s="6">
        <f t="shared" si="27"/>
        <v>1099.9</v>
      </c>
      <c r="E36" s="6">
        <f t="shared" si="27"/>
        <v>1044.1</v>
      </c>
      <c r="F36" s="6">
        <f t="shared" si="27"/>
        <v>1080.8</v>
      </c>
      <c r="G36" s="6">
        <f t="shared" si="27"/>
        <v>962.7</v>
      </c>
      <c r="H36" s="6">
        <f t="shared" si="27"/>
        <v>1099.2</v>
      </c>
      <c r="I36" s="6">
        <f t="shared" si="27"/>
        <v>1188.4</v>
      </c>
      <c r="J36" s="6">
        <f t="shared" si="27"/>
        <v>1158.3</v>
      </c>
      <c r="K36" s="6">
        <f t="shared" si="27"/>
        <v>1079.9</v>
      </c>
      <c r="L36" s="6">
        <f t="shared" si="27"/>
        <v>933.4</v>
      </c>
      <c r="M36" s="6">
        <f t="shared" si="27"/>
        <v>1092.6</v>
      </c>
      <c r="N36" s="6">
        <f t="shared" si="27"/>
        <v>1259</v>
      </c>
      <c r="O36" s="6">
        <f t="shared" si="27"/>
        <v>1253.4</v>
      </c>
      <c r="P36" s="6">
        <f t="shared" si="27"/>
        <v>1246.2</v>
      </c>
      <c r="Q36" s="6">
        <f t="shared" si="27"/>
        <v>1179.1</v>
      </c>
      <c r="R36" s="6">
        <f t="shared" si="27"/>
        <v>1517.6</v>
      </c>
      <c r="S36" s="6">
        <f t="shared" si="27"/>
        <v>1766.3</v>
      </c>
      <c r="T36" s="6">
        <f>T34+T35</f>
        <v>1865.6</v>
      </c>
      <c r="U36" s="6">
        <f t="shared" si="27"/>
        <v>1762.4</v>
      </c>
      <c r="V36" s="6">
        <f t="shared" si="27"/>
        <v>1520.3</v>
      </c>
      <c r="W36" s="10">
        <f t="shared" si="1"/>
        <v>1218.0602006688964</v>
      </c>
      <c r="X36" s="10">
        <f t="shared" si="2"/>
        <v>1144.6495135921446</v>
      </c>
      <c r="Y36" s="10">
        <f t="shared" si="3"/>
        <v>1200.4597260798776</v>
      </c>
      <c r="Z36" s="10">
        <f t="shared" si="4"/>
        <v>1153.0347890451517</v>
      </c>
      <c r="AA36" s="10">
        <f t="shared" si="5"/>
        <v>1224.7844603718706</v>
      </c>
      <c r="AB36" s="10">
        <f t="shared" si="24"/>
        <v>1380.640465793304</v>
      </c>
      <c r="AC36" s="10">
        <f t="shared" si="7"/>
        <v>1486.2840794345339</v>
      </c>
      <c r="AD36" s="10">
        <f t="shared" si="25"/>
        <v>1610.6362773029439</v>
      </c>
      <c r="AE36" s="19">
        <f t="shared" si="26"/>
        <v>1632.0029632373366</v>
      </c>
      <c r="AF36" s="19">
        <f t="shared" si="26"/>
        <v>1628.7765159631456</v>
      </c>
    </row>
    <row r="37" spans="1:32" ht="24.75" customHeight="1">
      <c r="A37" s="37" t="s">
        <v>17</v>
      </c>
      <c r="B37" s="9" t="s">
        <v>1</v>
      </c>
      <c r="C37" s="9">
        <v>0.5</v>
      </c>
      <c r="D37" s="9">
        <v>0.9</v>
      </c>
      <c r="E37" s="9">
        <v>0.9</v>
      </c>
      <c r="F37" s="6">
        <v>1.3</v>
      </c>
      <c r="G37" s="6">
        <v>1.2</v>
      </c>
      <c r="H37" s="9">
        <v>1.1</v>
      </c>
      <c r="I37" s="9">
        <v>1.3</v>
      </c>
      <c r="J37" s="9">
        <v>1.5</v>
      </c>
      <c r="K37" s="9">
        <v>1.3</v>
      </c>
      <c r="L37" s="9">
        <v>1</v>
      </c>
      <c r="M37" s="9">
        <v>0.4</v>
      </c>
      <c r="N37" s="9">
        <v>0.8</v>
      </c>
      <c r="O37" s="9">
        <v>0.8</v>
      </c>
      <c r="P37" s="6">
        <v>1.3</v>
      </c>
      <c r="Q37" s="6">
        <v>1.3</v>
      </c>
      <c r="R37" s="9">
        <v>1.3</v>
      </c>
      <c r="S37" s="9">
        <v>1.2</v>
      </c>
      <c r="T37" s="9">
        <v>1.5</v>
      </c>
      <c r="U37" s="9">
        <v>1.3</v>
      </c>
      <c r="V37" s="9">
        <v>0.9</v>
      </c>
      <c r="W37" s="10">
        <f t="shared" si="1"/>
        <v>800</v>
      </c>
      <c r="X37" s="10">
        <f t="shared" si="2"/>
        <v>888.8888888888889</v>
      </c>
      <c r="Y37" s="10">
        <f t="shared" si="3"/>
        <v>888.8888888888889</v>
      </c>
      <c r="Z37" s="10">
        <f t="shared" si="4"/>
        <v>1000</v>
      </c>
      <c r="AA37" s="10">
        <f t="shared" si="5"/>
        <v>1083.3333333333335</v>
      </c>
      <c r="AB37" s="10">
        <f t="shared" si="24"/>
        <v>1181.8181818181818</v>
      </c>
      <c r="AC37" s="10">
        <f t="shared" si="7"/>
        <v>923.076923076923</v>
      </c>
      <c r="AD37" s="10">
        <f t="shared" si="25"/>
        <v>1000</v>
      </c>
      <c r="AE37" s="19">
        <f t="shared" si="26"/>
        <v>1000</v>
      </c>
      <c r="AF37" s="19">
        <f t="shared" si="26"/>
        <v>900</v>
      </c>
    </row>
    <row r="38" spans="1:32" ht="24.75" customHeight="1">
      <c r="A38" s="37"/>
      <c r="B38" s="9" t="s">
        <v>21</v>
      </c>
      <c r="C38" s="9">
        <v>0.5</v>
      </c>
      <c r="D38" s="9">
        <v>0.7</v>
      </c>
      <c r="E38" s="9">
        <v>0.6</v>
      </c>
      <c r="F38" s="6">
        <v>0.9</v>
      </c>
      <c r="G38" s="6">
        <v>0.9</v>
      </c>
      <c r="H38" s="9">
        <v>0.7</v>
      </c>
      <c r="I38" s="9">
        <v>0.8</v>
      </c>
      <c r="J38" s="9">
        <v>0.9</v>
      </c>
      <c r="K38" s="9">
        <v>0.8</v>
      </c>
      <c r="L38" s="9">
        <v>0.5</v>
      </c>
      <c r="M38" s="9">
        <v>0.4</v>
      </c>
      <c r="N38" s="9">
        <v>0.6</v>
      </c>
      <c r="O38" s="9">
        <v>0.6</v>
      </c>
      <c r="P38" s="6">
        <v>0.8</v>
      </c>
      <c r="Q38" s="6">
        <v>0.9</v>
      </c>
      <c r="R38" s="9">
        <v>0.6</v>
      </c>
      <c r="S38" s="9">
        <v>0.8</v>
      </c>
      <c r="T38" s="9">
        <v>0.8</v>
      </c>
      <c r="U38" s="9">
        <v>0.6</v>
      </c>
      <c r="V38" s="9">
        <v>0.4</v>
      </c>
      <c r="W38" s="10">
        <f t="shared" si="1"/>
        <v>800</v>
      </c>
      <c r="X38" s="10">
        <f t="shared" si="2"/>
        <v>857.1428571428572</v>
      </c>
      <c r="Y38" s="10">
        <f t="shared" si="3"/>
        <v>1000</v>
      </c>
      <c r="Z38" s="10">
        <f t="shared" si="4"/>
        <v>888.8888888888889</v>
      </c>
      <c r="AA38" s="10">
        <f t="shared" si="5"/>
        <v>1000</v>
      </c>
      <c r="AB38" s="10">
        <f t="shared" si="24"/>
        <v>857.1428571428572</v>
      </c>
      <c r="AC38" s="10">
        <f t="shared" si="7"/>
        <v>1000</v>
      </c>
      <c r="AD38" s="10">
        <f t="shared" si="25"/>
        <v>888.8888888888889</v>
      </c>
      <c r="AE38" s="19">
        <f t="shared" si="26"/>
        <v>749.9999999999999</v>
      </c>
      <c r="AF38" s="19">
        <f t="shared" si="26"/>
        <v>800</v>
      </c>
    </row>
    <row r="39" spans="1:32" ht="24.75" customHeight="1">
      <c r="A39" s="37"/>
      <c r="B39" s="9" t="s">
        <v>22</v>
      </c>
      <c r="C39" s="6">
        <f aca="true" t="shared" si="28" ref="C39:V39">C37+C38</f>
        <v>1</v>
      </c>
      <c r="D39" s="6">
        <f t="shared" si="28"/>
        <v>1.6</v>
      </c>
      <c r="E39" s="6">
        <f t="shared" si="28"/>
        <v>1.5</v>
      </c>
      <c r="F39" s="6">
        <f t="shared" si="28"/>
        <v>2.2</v>
      </c>
      <c r="G39" s="6">
        <f t="shared" si="28"/>
        <v>2.1</v>
      </c>
      <c r="H39" s="6">
        <f t="shared" si="28"/>
        <v>1.8</v>
      </c>
      <c r="I39" s="6">
        <f t="shared" si="28"/>
        <v>2.1</v>
      </c>
      <c r="J39" s="6">
        <f t="shared" si="28"/>
        <v>2.4</v>
      </c>
      <c r="K39" s="6">
        <v>2</v>
      </c>
      <c r="L39" s="6">
        <f t="shared" si="28"/>
        <v>1.5</v>
      </c>
      <c r="M39" s="6">
        <f t="shared" si="28"/>
        <v>0.8</v>
      </c>
      <c r="N39" s="6">
        <f t="shared" si="28"/>
        <v>1.4</v>
      </c>
      <c r="O39" s="6">
        <f t="shared" si="28"/>
        <v>1.4</v>
      </c>
      <c r="P39" s="6">
        <f t="shared" si="28"/>
        <v>2.1</v>
      </c>
      <c r="Q39" s="6">
        <f t="shared" si="28"/>
        <v>2.2</v>
      </c>
      <c r="R39" s="6">
        <f t="shared" si="28"/>
        <v>1.9</v>
      </c>
      <c r="S39" s="6">
        <f t="shared" si="28"/>
        <v>2</v>
      </c>
      <c r="T39" s="6">
        <f t="shared" si="28"/>
        <v>2.3</v>
      </c>
      <c r="U39" s="6">
        <f t="shared" si="28"/>
        <v>1.9</v>
      </c>
      <c r="V39" s="6">
        <f t="shared" si="28"/>
        <v>1.3</v>
      </c>
      <c r="W39" s="10">
        <f t="shared" si="1"/>
        <v>800</v>
      </c>
      <c r="X39" s="10">
        <f t="shared" si="2"/>
        <v>874.9999999999999</v>
      </c>
      <c r="Y39" s="10">
        <f t="shared" si="3"/>
        <v>933.3333333333333</v>
      </c>
      <c r="Z39" s="10">
        <f t="shared" si="4"/>
        <v>954.5454545454545</v>
      </c>
      <c r="AA39" s="10">
        <f t="shared" si="5"/>
        <v>1047.6190476190477</v>
      </c>
      <c r="AB39" s="10">
        <f t="shared" si="24"/>
        <v>1055.5555555555557</v>
      </c>
      <c r="AC39" s="10">
        <f t="shared" si="7"/>
        <v>952.3809523809523</v>
      </c>
      <c r="AD39" s="10">
        <f t="shared" si="25"/>
        <v>958.3333333333333</v>
      </c>
      <c r="AE39" s="19">
        <f t="shared" si="26"/>
        <v>950</v>
      </c>
      <c r="AF39" s="19">
        <f t="shared" si="26"/>
        <v>866.6666666666667</v>
      </c>
    </row>
    <row r="40" spans="1:32" ht="24.75" customHeight="1">
      <c r="A40" s="2" t="s">
        <v>18</v>
      </c>
      <c r="B40" s="9" t="s">
        <v>1</v>
      </c>
      <c r="C40" s="9">
        <v>122.8</v>
      </c>
      <c r="D40" s="9">
        <v>114.9</v>
      </c>
      <c r="E40" s="9">
        <v>133.5</v>
      </c>
      <c r="F40" s="6">
        <v>156</v>
      </c>
      <c r="G40" s="6">
        <v>151.9</v>
      </c>
      <c r="H40" s="6">
        <v>126.1</v>
      </c>
      <c r="I40" s="9">
        <v>118.8</v>
      </c>
      <c r="J40" s="9">
        <v>138.6</v>
      </c>
      <c r="K40" s="9">
        <v>136.2</v>
      </c>
      <c r="L40" s="9">
        <v>138.5</v>
      </c>
      <c r="M40" s="9">
        <v>110.6</v>
      </c>
      <c r="N40" s="9">
        <v>74.7</v>
      </c>
      <c r="O40" s="6">
        <v>130.6</v>
      </c>
      <c r="P40" s="6">
        <v>141.8</v>
      </c>
      <c r="Q40" s="6">
        <v>112.7</v>
      </c>
      <c r="R40" s="6">
        <v>102.3</v>
      </c>
      <c r="S40" s="9">
        <v>139.2</v>
      </c>
      <c r="T40" s="9">
        <v>119.4</v>
      </c>
      <c r="U40" s="9">
        <v>101.6</v>
      </c>
      <c r="V40" s="9">
        <v>100</v>
      </c>
      <c r="W40" s="10">
        <f t="shared" si="1"/>
        <v>900.6514657980456</v>
      </c>
      <c r="X40" s="10">
        <f t="shared" si="2"/>
        <v>650.1305483028721</v>
      </c>
      <c r="Y40" s="10">
        <f t="shared" si="3"/>
        <v>978.2771535580523</v>
      </c>
      <c r="Z40" s="10">
        <f t="shared" si="4"/>
        <v>908.9743589743591</v>
      </c>
      <c r="AA40" s="10">
        <f t="shared" si="5"/>
        <v>741.9354838709678</v>
      </c>
      <c r="AB40" s="10">
        <f t="shared" si="24"/>
        <v>811.2609040444092</v>
      </c>
      <c r="AC40" s="10">
        <f t="shared" si="7"/>
        <v>1171.7171717171718</v>
      </c>
      <c r="AD40" s="10">
        <f t="shared" si="25"/>
        <v>861.4718614718615</v>
      </c>
      <c r="AE40" s="19">
        <f t="shared" si="26"/>
        <v>745.9618208516887</v>
      </c>
      <c r="AF40" s="19">
        <f t="shared" si="26"/>
        <v>722.0216606498195</v>
      </c>
    </row>
    <row r="41" spans="1:32" ht="24.75" customHeight="1">
      <c r="A41" s="2" t="s">
        <v>23</v>
      </c>
      <c r="B41" s="9" t="s">
        <v>1</v>
      </c>
      <c r="C41" s="9">
        <v>3.2</v>
      </c>
      <c r="D41" s="9">
        <v>3.1</v>
      </c>
      <c r="E41" s="9">
        <v>2.9</v>
      </c>
      <c r="F41" s="6">
        <v>2.5</v>
      </c>
      <c r="G41" s="6">
        <v>2.4</v>
      </c>
      <c r="H41" s="6">
        <v>2.6</v>
      </c>
      <c r="I41" s="9">
        <v>2.9</v>
      </c>
      <c r="J41" s="9">
        <v>2.3</v>
      </c>
      <c r="K41" s="9">
        <v>2.1</v>
      </c>
      <c r="L41" s="9">
        <v>2.2</v>
      </c>
      <c r="M41" s="9">
        <v>5.3</v>
      </c>
      <c r="N41" s="9">
        <v>5.5</v>
      </c>
      <c r="O41" s="6">
        <v>4.6</v>
      </c>
      <c r="P41" s="6">
        <v>4.3</v>
      </c>
      <c r="Q41" s="6">
        <v>3.9</v>
      </c>
      <c r="R41" s="6">
        <v>4.3</v>
      </c>
      <c r="S41" s="9">
        <v>4.9</v>
      </c>
      <c r="T41" s="9">
        <v>3.7</v>
      </c>
      <c r="U41" s="9">
        <v>3.4</v>
      </c>
      <c r="V41" s="9">
        <v>2.2</v>
      </c>
      <c r="W41" s="10"/>
      <c r="X41" s="10"/>
      <c r="Y41" s="10"/>
      <c r="Z41" s="10"/>
      <c r="AA41" s="10"/>
      <c r="AB41" s="10"/>
      <c r="AC41" s="10"/>
      <c r="AD41" s="10"/>
      <c r="AE41" s="19"/>
      <c r="AF41" s="19"/>
    </row>
    <row r="42" spans="1:32" ht="24.75" customHeight="1">
      <c r="A42" s="37" t="s">
        <v>19</v>
      </c>
      <c r="B42" s="9" t="s">
        <v>1</v>
      </c>
      <c r="C42" s="9"/>
      <c r="D42" s="9"/>
      <c r="E42" s="9"/>
      <c r="F42" s="6"/>
      <c r="G42" s="6"/>
      <c r="H42" s="9"/>
      <c r="I42" s="23"/>
      <c r="J42" s="23"/>
      <c r="K42" s="9">
        <v>5</v>
      </c>
      <c r="L42" s="9">
        <v>4.5</v>
      </c>
      <c r="M42" s="9"/>
      <c r="N42" s="9"/>
      <c r="O42" s="9"/>
      <c r="P42" s="6"/>
      <c r="Q42" s="6"/>
      <c r="R42" s="9"/>
      <c r="S42" s="9"/>
      <c r="T42" s="9"/>
      <c r="U42" s="9">
        <v>3</v>
      </c>
      <c r="V42" s="9">
        <v>3.3</v>
      </c>
      <c r="W42" s="10"/>
      <c r="X42" s="10"/>
      <c r="Y42" s="10"/>
      <c r="Z42" s="10"/>
      <c r="AA42" s="10"/>
      <c r="AB42" s="10"/>
      <c r="AC42" s="10"/>
      <c r="AD42" s="10"/>
      <c r="AE42" s="19">
        <f t="shared" si="26"/>
        <v>600</v>
      </c>
      <c r="AF42" s="19">
        <f t="shared" si="26"/>
        <v>733.3333333333333</v>
      </c>
    </row>
    <row r="43" spans="1:32" ht="24.75" customHeight="1">
      <c r="A43" s="37"/>
      <c r="B43" s="9" t="s">
        <v>21</v>
      </c>
      <c r="C43" s="9">
        <v>12.1</v>
      </c>
      <c r="D43" s="9">
        <v>18.5</v>
      </c>
      <c r="E43" s="9">
        <v>20.6</v>
      </c>
      <c r="F43" s="6">
        <v>19</v>
      </c>
      <c r="G43" s="6">
        <v>20</v>
      </c>
      <c r="H43" s="9">
        <v>20.9</v>
      </c>
      <c r="I43" s="9">
        <v>20.7</v>
      </c>
      <c r="J43" s="9">
        <v>17.5</v>
      </c>
      <c r="K43" s="9">
        <v>18.4</v>
      </c>
      <c r="L43" s="9">
        <v>25.6</v>
      </c>
      <c r="M43" s="9">
        <v>14.3</v>
      </c>
      <c r="N43" s="9">
        <v>24.4</v>
      </c>
      <c r="O43" s="9">
        <v>27.4</v>
      </c>
      <c r="P43" s="6">
        <v>24</v>
      </c>
      <c r="Q43" s="6">
        <v>24.9</v>
      </c>
      <c r="R43" s="9">
        <v>29</v>
      </c>
      <c r="S43" s="9">
        <v>23</v>
      </c>
      <c r="T43" s="9">
        <v>21.1</v>
      </c>
      <c r="U43" s="9">
        <v>23.3</v>
      </c>
      <c r="V43" s="9">
        <v>38.8</v>
      </c>
      <c r="W43" s="10">
        <f>M43/C43*1000</f>
        <v>1181.818181818182</v>
      </c>
      <c r="X43" s="10">
        <f>N43/D43*1000</f>
        <v>1318.9189189189187</v>
      </c>
      <c r="Y43" s="10">
        <f>O43/E43*1000</f>
        <v>1330.0970873786407</v>
      </c>
      <c r="Z43" s="10">
        <f>P43/F43*1000</f>
        <v>1263.157894736842</v>
      </c>
      <c r="AA43" s="10">
        <f t="shared" si="5"/>
        <v>1244.9999999999998</v>
      </c>
      <c r="AB43" s="10">
        <f>R43/H43*1000</f>
        <v>1387.5598086124403</v>
      </c>
      <c r="AC43" s="10">
        <f t="shared" si="7"/>
        <v>1111.111111111111</v>
      </c>
      <c r="AD43" s="10">
        <f t="shared" si="25"/>
        <v>1205.7142857142858</v>
      </c>
      <c r="AE43" s="19">
        <f t="shared" si="26"/>
        <v>1266.3043478260872</v>
      </c>
      <c r="AF43" s="19">
        <f t="shared" si="26"/>
        <v>1515.6249999999998</v>
      </c>
    </row>
    <row r="44" spans="1:32" s="5" customFormat="1" ht="24.75" customHeight="1" thickBot="1">
      <c r="A44" s="37"/>
      <c r="B44" s="9" t="s">
        <v>22</v>
      </c>
      <c r="C44" s="9">
        <f>C43+C42</f>
        <v>12.1</v>
      </c>
      <c r="D44" s="9">
        <f aca="true" t="shared" si="29" ref="D44:V44">D43+D42</f>
        <v>18.5</v>
      </c>
      <c r="E44" s="9">
        <f t="shared" si="29"/>
        <v>20.6</v>
      </c>
      <c r="F44" s="9">
        <f t="shared" si="29"/>
        <v>19</v>
      </c>
      <c r="G44" s="9">
        <f t="shared" si="29"/>
        <v>20</v>
      </c>
      <c r="H44" s="9">
        <f t="shared" si="29"/>
        <v>20.9</v>
      </c>
      <c r="I44" s="9">
        <f t="shared" si="29"/>
        <v>20.7</v>
      </c>
      <c r="J44" s="9">
        <f t="shared" si="29"/>
        <v>17.5</v>
      </c>
      <c r="K44" s="9">
        <f t="shared" si="29"/>
        <v>23.4</v>
      </c>
      <c r="L44" s="9">
        <f t="shared" si="29"/>
        <v>30.1</v>
      </c>
      <c r="M44" s="9">
        <f t="shared" si="29"/>
        <v>14.3</v>
      </c>
      <c r="N44" s="9">
        <f t="shared" si="29"/>
        <v>24.4</v>
      </c>
      <c r="O44" s="9">
        <f t="shared" si="29"/>
        <v>27.4</v>
      </c>
      <c r="P44" s="9">
        <f t="shared" si="29"/>
        <v>24</v>
      </c>
      <c r="Q44" s="9">
        <f t="shared" si="29"/>
        <v>24.9</v>
      </c>
      <c r="R44" s="9">
        <f t="shared" si="29"/>
        <v>29</v>
      </c>
      <c r="S44" s="9">
        <f t="shared" si="29"/>
        <v>23</v>
      </c>
      <c r="T44" s="9">
        <f t="shared" si="29"/>
        <v>21.1</v>
      </c>
      <c r="U44" s="9">
        <f t="shared" si="29"/>
        <v>26.3</v>
      </c>
      <c r="V44" s="9">
        <f t="shared" si="29"/>
        <v>42.099999999999994</v>
      </c>
      <c r="W44" s="10">
        <f t="shared" si="1"/>
        <v>1181.818181818182</v>
      </c>
      <c r="X44" s="10">
        <f t="shared" si="2"/>
        <v>1318.9189189189187</v>
      </c>
      <c r="Y44" s="10">
        <f t="shared" si="3"/>
        <v>1330.0970873786407</v>
      </c>
      <c r="Z44" s="10">
        <f t="shared" si="4"/>
        <v>1263.157894736842</v>
      </c>
      <c r="AA44" s="10">
        <f t="shared" si="5"/>
        <v>1244.9999999999998</v>
      </c>
      <c r="AB44" s="10">
        <f>R44/H44*1000</f>
        <v>1387.5598086124403</v>
      </c>
      <c r="AC44" s="10">
        <f t="shared" si="7"/>
        <v>1111.111111111111</v>
      </c>
      <c r="AD44" s="10">
        <f t="shared" si="25"/>
        <v>1205.7142857142858</v>
      </c>
      <c r="AE44" s="19">
        <f t="shared" si="26"/>
        <v>1123.931623931624</v>
      </c>
      <c r="AF44" s="19">
        <f t="shared" si="26"/>
        <v>1398.6710963455146</v>
      </c>
    </row>
    <row r="45" spans="1:32" s="5" customFormat="1" ht="24.75" customHeight="1">
      <c r="A45" s="44" t="s">
        <v>20</v>
      </c>
      <c r="B45" s="35" t="s">
        <v>1</v>
      </c>
      <c r="C45" s="14">
        <f>C4+C7+C8+C11+C14+C15+C16+C17+C20+C21+C22+C25+C29+C32+C33+C34+C37+C40+C41+C42</f>
        <v>6041.2</v>
      </c>
      <c r="D45" s="14">
        <f aca="true" t="shared" si="30" ref="D45:V45">D4+D7+D8+D11+D14+D15+D16+D17+D20+D21+D22+D25+D29+D32+D33+D34+D37+D40+D41+D42</f>
        <v>5671.400000000001</v>
      </c>
      <c r="E45" s="14">
        <f t="shared" si="30"/>
        <v>7023.799999999999</v>
      </c>
      <c r="F45" s="14">
        <f t="shared" si="30"/>
        <v>7402.4</v>
      </c>
      <c r="G45" s="14">
        <f t="shared" si="30"/>
        <v>6823.5</v>
      </c>
      <c r="H45" s="14">
        <f t="shared" si="30"/>
        <v>7269.1</v>
      </c>
      <c r="I45" s="14">
        <f t="shared" si="30"/>
        <v>6873</v>
      </c>
      <c r="J45" s="14">
        <f t="shared" si="30"/>
        <v>7014.9</v>
      </c>
      <c r="K45" s="14">
        <f t="shared" si="30"/>
        <v>6635.3</v>
      </c>
      <c r="L45" s="14">
        <f t="shared" si="30"/>
        <v>6524.999999999999</v>
      </c>
      <c r="M45" s="14">
        <f t="shared" si="30"/>
        <v>4426.500000000001</v>
      </c>
      <c r="N45" s="14">
        <f t="shared" si="30"/>
        <v>4182.599999999999</v>
      </c>
      <c r="O45" s="14">
        <f t="shared" si="30"/>
        <v>7489.300000000001</v>
      </c>
      <c r="P45" s="14">
        <f t="shared" si="30"/>
        <v>6096.700000000001</v>
      </c>
      <c r="Q45" s="14">
        <f t="shared" si="30"/>
        <v>5121.899999999999</v>
      </c>
      <c r="R45" s="14">
        <f t="shared" si="30"/>
        <v>4994.500000000001</v>
      </c>
      <c r="S45" s="14">
        <f t="shared" si="30"/>
        <v>6659.500000000001</v>
      </c>
      <c r="T45" s="14">
        <f t="shared" si="30"/>
        <v>5705.999999999999</v>
      </c>
      <c r="U45" s="14">
        <f t="shared" si="30"/>
        <v>6059.000000000001</v>
      </c>
      <c r="V45" s="14">
        <f t="shared" si="30"/>
        <v>6052.3</v>
      </c>
      <c r="W45" s="15">
        <f>M45/C45*1000</f>
        <v>732.7186651658612</v>
      </c>
      <c r="X45" s="15">
        <f t="shared" si="2"/>
        <v>737.4898614098811</v>
      </c>
      <c r="Y45" s="15">
        <f t="shared" si="3"/>
        <v>1066.2746661351407</v>
      </c>
      <c r="Z45" s="15">
        <f t="shared" si="4"/>
        <v>823.6112612125798</v>
      </c>
      <c r="AA45" s="15">
        <f t="shared" si="5"/>
        <v>750.6265113211693</v>
      </c>
      <c r="AB45" s="15">
        <f>R45/H45*1000</f>
        <v>687.0864343591368</v>
      </c>
      <c r="AC45" s="15">
        <f t="shared" si="7"/>
        <v>968.936417867016</v>
      </c>
      <c r="AD45" s="15">
        <f t="shared" si="25"/>
        <v>813.411452764829</v>
      </c>
      <c r="AE45" s="20">
        <f t="shared" si="26"/>
        <v>913.1463535936582</v>
      </c>
      <c r="AF45" s="20">
        <f t="shared" si="26"/>
        <v>927.5555555555557</v>
      </c>
    </row>
    <row r="46" spans="1:32" s="5" customFormat="1" ht="24.75" customHeight="1">
      <c r="A46" s="37"/>
      <c r="B46" s="9" t="s">
        <v>21</v>
      </c>
      <c r="C46" s="6">
        <f>C5+C9+C12+C18+C23+C30+C35+C38+C43+C26</f>
        <v>940.9</v>
      </c>
      <c r="D46" s="6">
        <f aca="true" t="shared" si="31" ref="D46:V46">D5+D9+D12+D18+D23+D30+D35+D38+D43+D26</f>
        <v>1172.6</v>
      </c>
      <c r="E46" s="6">
        <f t="shared" si="31"/>
        <v>1504.7999999999997</v>
      </c>
      <c r="F46" s="6">
        <f t="shared" si="31"/>
        <v>1307.8</v>
      </c>
      <c r="G46" s="6">
        <f t="shared" si="31"/>
        <v>1485.5000000000002</v>
      </c>
      <c r="H46" s="6">
        <f t="shared" si="31"/>
        <v>1398.8000000000002</v>
      </c>
      <c r="I46" s="6">
        <f t="shared" si="31"/>
        <v>1293.3999999999999</v>
      </c>
      <c r="J46" s="6">
        <f t="shared" si="31"/>
        <v>1306.9</v>
      </c>
      <c r="K46" s="6">
        <f t="shared" si="31"/>
        <v>1213.4</v>
      </c>
      <c r="L46" s="6">
        <f t="shared" si="31"/>
        <v>1000</v>
      </c>
      <c r="M46" s="6">
        <f t="shared" si="31"/>
        <v>1448.8999999999999</v>
      </c>
      <c r="N46" s="6">
        <f t="shared" si="31"/>
        <v>1671</v>
      </c>
      <c r="O46" s="6">
        <f t="shared" si="31"/>
        <v>2169.2</v>
      </c>
      <c r="P46" s="6">
        <f t="shared" si="31"/>
        <v>2003.9999999999998</v>
      </c>
      <c r="Q46" s="6">
        <f t="shared" si="31"/>
        <v>2392.8</v>
      </c>
      <c r="R46" s="6">
        <f t="shared" si="31"/>
        <v>2100.1</v>
      </c>
      <c r="S46" s="6">
        <f t="shared" si="31"/>
        <v>1905.1</v>
      </c>
      <c r="T46" s="6">
        <f t="shared" si="31"/>
        <v>2123</v>
      </c>
      <c r="U46" s="6">
        <f t="shared" si="31"/>
        <v>2002.4999999999998</v>
      </c>
      <c r="V46" s="6">
        <f t="shared" si="31"/>
        <v>1528.5</v>
      </c>
      <c r="W46" s="10">
        <f>M46/C46*1000</f>
        <v>1539.9085981507067</v>
      </c>
      <c r="X46" s="10">
        <f t="shared" si="2"/>
        <v>1425.0383762578886</v>
      </c>
      <c r="Y46" s="10">
        <f t="shared" si="3"/>
        <v>1441.5204678362575</v>
      </c>
      <c r="Z46" s="10">
        <f t="shared" si="4"/>
        <v>1532.3443951674567</v>
      </c>
      <c r="AA46" s="10">
        <f t="shared" si="5"/>
        <v>1610.770784247728</v>
      </c>
      <c r="AB46" s="10">
        <f>R46/H46*1000</f>
        <v>1501.3583071203886</v>
      </c>
      <c r="AC46" s="10">
        <f t="shared" si="7"/>
        <v>1472.9395391990106</v>
      </c>
      <c r="AD46" s="10">
        <f t="shared" si="25"/>
        <v>1624.4548167419082</v>
      </c>
      <c r="AE46" s="19">
        <f t="shared" si="26"/>
        <v>1650.321410911488</v>
      </c>
      <c r="AF46" s="19">
        <f t="shared" si="26"/>
        <v>1528.5</v>
      </c>
    </row>
    <row r="47" spans="1:32" s="5" customFormat="1" ht="24.75" customHeight="1" thickBot="1">
      <c r="A47" s="45"/>
      <c r="B47" s="16" t="s">
        <v>22</v>
      </c>
      <c r="C47" s="16">
        <f>C46+C45</f>
        <v>6982.099999999999</v>
      </c>
      <c r="D47" s="16">
        <f aca="true" t="shared" si="32" ref="D47:V47">D46+D45</f>
        <v>6844</v>
      </c>
      <c r="E47" s="16">
        <f t="shared" si="32"/>
        <v>8528.599999999999</v>
      </c>
      <c r="F47" s="16">
        <f t="shared" si="32"/>
        <v>8710.199999999999</v>
      </c>
      <c r="G47" s="16">
        <f t="shared" si="32"/>
        <v>8309</v>
      </c>
      <c r="H47" s="16">
        <f t="shared" si="32"/>
        <v>8667.900000000001</v>
      </c>
      <c r="I47" s="16">
        <f t="shared" si="32"/>
        <v>8166.4</v>
      </c>
      <c r="J47" s="16">
        <f t="shared" si="32"/>
        <v>8321.8</v>
      </c>
      <c r="K47" s="16">
        <f t="shared" si="32"/>
        <v>7848.700000000001</v>
      </c>
      <c r="L47" s="16">
        <f t="shared" si="32"/>
        <v>7524.999999999999</v>
      </c>
      <c r="M47" s="16">
        <f t="shared" si="32"/>
        <v>5875.400000000001</v>
      </c>
      <c r="N47" s="16">
        <f t="shared" si="32"/>
        <v>5853.599999999999</v>
      </c>
      <c r="O47" s="16">
        <f t="shared" si="32"/>
        <v>9658.5</v>
      </c>
      <c r="P47" s="16">
        <f t="shared" si="32"/>
        <v>8100.700000000001</v>
      </c>
      <c r="Q47" s="16">
        <f t="shared" si="32"/>
        <v>7514.699999999999</v>
      </c>
      <c r="R47" s="16">
        <f t="shared" si="32"/>
        <v>7094.6</v>
      </c>
      <c r="S47" s="16">
        <f t="shared" si="32"/>
        <v>8564.6</v>
      </c>
      <c r="T47" s="16">
        <f t="shared" si="32"/>
        <v>7828.999999999999</v>
      </c>
      <c r="U47" s="16">
        <f t="shared" si="32"/>
        <v>8061.500000000001</v>
      </c>
      <c r="V47" s="16">
        <f t="shared" si="32"/>
        <v>7580.8</v>
      </c>
      <c r="W47" s="17">
        <f>M47/C47*1000</f>
        <v>841.4946792512284</v>
      </c>
      <c r="X47" s="17">
        <f t="shared" si="2"/>
        <v>855.2893045002921</v>
      </c>
      <c r="Y47" s="17">
        <f t="shared" si="3"/>
        <v>1132.4836432708769</v>
      </c>
      <c r="Z47" s="17">
        <f t="shared" si="4"/>
        <v>930.0245688962367</v>
      </c>
      <c r="AA47" s="17">
        <f t="shared" si="5"/>
        <v>904.4048621976169</v>
      </c>
      <c r="AB47" s="17">
        <f>R47/H47*1000</f>
        <v>818.4912147117525</v>
      </c>
      <c r="AC47" s="17">
        <f t="shared" si="7"/>
        <v>1048.7607758620688</v>
      </c>
      <c r="AD47" s="17">
        <f t="shared" si="25"/>
        <v>940.7820423466077</v>
      </c>
      <c r="AE47" s="21">
        <f t="shared" si="26"/>
        <v>1027.1127702676877</v>
      </c>
      <c r="AF47" s="21">
        <f t="shared" si="26"/>
        <v>1007.4152823920268</v>
      </c>
    </row>
    <row r="48" spans="1:32" s="5" customFormat="1" ht="18" customHeight="1">
      <c r="A48" s="3"/>
      <c r="B48" s="3"/>
      <c r="E48" s="7"/>
      <c r="F48" s="7"/>
      <c r="G48" s="7"/>
      <c r="H48" s="7"/>
      <c r="I48" s="7"/>
      <c r="J48" s="7"/>
      <c r="K48" s="7"/>
      <c r="L48" s="7" t="s">
        <v>26</v>
      </c>
      <c r="O48" s="7"/>
      <c r="P48" s="7"/>
      <c r="Q48" s="7"/>
      <c r="R48" s="7"/>
      <c r="S48" s="7"/>
      <c r="T48" s="7"/>
      <c r="U48" s="7"/>
      <c r="V48" s="7" t="s">
        <v>26</v>
      </c>
      <c r="W48" s="7"/>
      <c r="X48" s="7"/>
      <c r="Y48" s="7"/>
      <c r="Z48" s="7"/>
      <c r="AA48" s="7"/>
      <c r="AB48" s="13"/>
      <c r="AC48" s="7"/>
      <c r="AD48" s="7"/>
      <c r="AE48" s="13"/>
      <c r="AF48" s="7" t="s">
        <v>26</v>
      </c>
    </row>
    <row r="49" spans="1:32" s="5" customFormat="1" ht="16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4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9:11" ht="16.5">
      <c r="I50" s="24"/>
      <c r="J50" s="24"/>
      <c r="K50" s="24"/>
    </row>
  </sheetData>
  <sheetProtection/>
  <mergeCells count="18">
    <mergeCell ref="A37:A39"/>
    <mergeCell ref="A42:A44"/>
    <mergeCell ref="A45:A47"/>
    <mergeCell ref="B2:B3"/>
    <mergeCell ref="A17:A19"/>
    <mergeCell ref="A22:A24"/>
    <mergeCell ref="A29:A31"/>
    <mergeCell ref="A2:A3"/>
    <mergeCell ref="A34:A36"/>
    <mergeCell ref="A4:A6"/>
    <mergeCell ref="A8:A10"/>
    <mergeCell ref="A11:A13"/>
    <mergeCell ref="A1:K1"/>
    <mergeCell ref="W1:AE1"/>
    <mergeCell ref="M1:U1"/>
    <mergeCell ref="M2:V2"/>
    <mergeCell ref="C2:L2"/>
    <mergeCell ref="W2:AF2"/>
  </mergeCells>
  <printOptions horizontalCentered="1"/>
  <pageMargins left="0.5" right="0.5" top="0.75" bottom="0" header="0.5" footer="0.5"/>
  <pageSetup horizontalDpi="600" verticalDpi="600" orientation="landscape" paperSize="9" scale="75" r:id="rId1"/>
  <rowBreaks count="1" manualBreakCount="1">
    <brk id="28" max="31" man="1"/>
  </rowBreaks>
  <colBreaks count="2" manualBreakCount="2">
    <brk id="12" max="47" man="1"/>
    <brk id="2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dell</cp:lastModifiedBy>
  <cp:lastPrinted>2013-01-22T06:24:04Z</cp:lastPrinted>
  <dcterms:created xsi:type="dcterms:W3CDTF">2004-03-23T07:05:13Z</dcterms:created>
  <dcterms:modified xsi:type="dcterms:W3CDTF">2013-03-21T05:18:39Z</dcterms:modified>
  <cp:category/>
  <cp:version/>
  <cp:contentType/>
  <cp:contentStatus/>
</cp:coreProperties>
</file>