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4.18bU" sheetId="1" r:id="rId1"/>
  </sheets>
  <definedNames>
    <definedName name="_xlnm.Print_Area" localSheetId="0">'tb4.18bU'!$A$1:$P$26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<sst xmlns="http://schemas.openxmlformats.org/spreadsheetml/2006/main" count="52" uniqueCount="36">
  <si>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4.18 (b):  Area,    Production    and    Yield     of   Rapeseed &amp; Mustard    during   2005-06 and 2006-07 in respect </t>
  </si>
  <si>
    <t xml:space="preserve">                 of Major  Rapeseed &amp; Mustard  Producing States alongwith  coverage under Irrigation </t>
  </si>
  <si>
    <t>Area - Million Hectares</t>
  </si>
  <si>
    <t>Production - Million Tonnes</t>
  </si>
  <si>
    <t>Yield - Kg./ Hectare</t>
  </si>
  <si>
    <t>2006-07</t>
  </si>
  <si>
    <t>2005-06</t>
  </si>
  <si>
    <t xml:space="preserve"> </t>
  </si>
  <si>
    <t xml:space="preserve"> % Coverage</t>
  </si>
  <si>
    <t>State</t>
  </si>
  <si>
    <t>Area</t>
  </si>
  <si>
    <t xml:space="preserve">% </t>
  </si>
  <si>
    <t>Production</t>
  </si>
  <si>
    <t xml:space="preserve">Cumulative </t>
  </si>
  <si>
    <t>Yield</t>
  </si>
  <si>
    <t>Under Irrigation</t>
  </si>
  <si>
    <t>to</t>
  </si>
  <si>
    <t>During 2005-06*</t>
  </si>
  <si>
    <t>All - India</t>
  </si>
  <si>
    <t xml:space="preserve">  1</t>
  </si>
  <si>
    <t>Rajasthan</t>
  </si>
  <si>
    <t>Uttar Pradesh</t>
  </si>
  <si>
    <t>Haryana</t>
  </si>
  <si>
    <t>Madhya Pradesh</t>
  </si>
  <si>
    <t>Gujarat</t>
  </si>
  <si>
    <t>West Bengal</t>
  </si>
  <si>
    <t>Assam</t>
  </si>
  <si>
    <t>Bihar</t>
  </si>
  <si>
    <t>Punjab</t>
  </si>
  <si>
    <t>Others</t>
  </si>
  <si>
    <t>@</t>
  </si>
  <si>
    <t>-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</si>
  <si>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</si>
  <si>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</si>
  <si>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2006-07.</t>
  </si>
  <si>
    <t>*  Provisional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</si>
</sst>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quotePrefix="1">
      <alignment horizontal="left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 quotePrefix="1">
      <alignment/>
    </xf>
    <xf numFmtId="0" fontId="0" fillId="2" borderId="0" xfId="0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26"/>
  <sheetViews>
    <sheetView tabSelected="1" view="pageBreakPreview" zoomScaleNormal="60" zoomScaleSheetLayoutView="100" workbookViewId="0" topLeftCell="A2">
      <selection activeCell="A26" sqref="A26"/>
    </sheetView>
  </sheetViews>
  <sheetFormatPr defaultColWidth="9.140625" defaultRowHeight="12.75"/>
  <cols>
    <col min="1" max="1" width="2.8515625" style="2" customWidth="1"/>
    <col min="2" max="2" width="16.28125" style="2" customWidth="1"/>
    <col min="3" max="3" width="8.8515625" style="2" customWidth="1"/>
    <col min="4" max="4" width="10.57421875" style="2" customWidth="1"/>
    <col min="5" max="5" width="11.00390625" style="2" customWidth="1"/>
    <col min="6" max="7" width="10.8515625" style="2" customWidth="1"/>
    <col min="8" max="8" width="7.57421875" style="2" customWidth="1"/>
    <col min="9" max="9" width="7.8515625" style="2" customWidth="1"/>
    <col min="10" max="10" width="10.7109375" style="2" customWidth="1"/>
    <col min="11" max="11" width="10.421875" style="2" customWidth="1"/>
    <col min="12" max="12" width="11.140625" style="2" customWidth="1"/>
    <col min="13" max="13" width="10.7109375" style="2" customWidth="1"/>
    <col min="14" max="14" width="7.8515625" style="2" customWidth="1"/>
    <col min="15" max="15" width="15.140625" style="2" customWidth="1"/>
    <col min="16" max="16" width="3.00390625" style="2" customWidth="1"/>
    <col min="17" max="16384" width="9.140625" style="2" customWidth="1"/>
  </cols>
  <sheetData>
    <row r="2" ht="18">
      <c r="B2" s="1" t="s">
        <v>0</v>
      </c>
    </row>
    <row r="3" spans="2:3" ht="18">
      <c r="B3" s="3" t="s">
        <v>1</v>
      </c>
      <c r="C3" s="4"/>
    </row>
    <row r="5" spans="12:13" ht="12.75">
      <c r="L5" s="5" t="s">
        <v>2</v>
      </c>
      <c r="M5" s="5"/>
    </row>
    <row r="6" spans="12:13" ht="12.75">
      <c r="L6" s="5" t="s">
        <v>3</v>
      </c>
      <c r="M6" s="5"/>
    </row>
    <row r="7" spans="2:15" ht="12.75"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4</v>
      </c>
      <c r="M7" s="7"/>
      <c r="N7" s="6"/>
      <c r="O7" s="6"/>
    </row>
    <row r="8" spans="2:15" ht="12.75">
      <c r="B8" s="8"/>
      <c r="C8" s="9"/>
      <c r="D8" s="9"/>
      <c r="E8" s="9" t="s">
        <v>5</v>
      </c>
      <c r="F8" s="9"/>
      <c r="G8" s="9"/>
      <c r="H8" s="10"/>
      <c r="I8" s="9"/>
      <c r="J8" s="9"/>
      <c r="K8" s="9" t="s">
        <v>6</v>
      </c>
      <c r="L8" s="9" t="s">
        <v>7</v>
      </c>
      <c r="M8" s="9"/>
      <c r="N8" s="10"/>
      <c r="O8" s="11" t="s">
        <v>8</v>
      </c>
    </row>
    <row r="9" spans="2:15" ht="12.75">
      <c r="B9" s="12" t="s">
        <v>9</v>
      </c>
      <c r="C9" s="13" t="s">
        <v>10</v>
      </c>
      <c r="D9" s="14" t="s">
        <v>11</v>
      </c>
      <c r="E9" s="13" t="s">
        <v>12</v>
      </c>
      <c r="F9" s="14" t="s">
        <v>11</v>
      </c>
      <c r="G9" s="15" t="s">
        <v>13</v>
      </c>
      <c r="H9" s="16" t="s">
        <v>14</v>
      </c>
      <c r="I9" s="13" t="s">
        <v>10</v>
      </c>
      <c r="J9" s="14" t="s">
        <v>11</v>
      </c>
      <c r="K9" s="13" t="s">
        <v>12</v>
      </c>
      <c r="L9" s="14" t="s">
        <v>11</v>
      </c>
      <c r="M9" s="15" t="s">
        <v>13</v>
      </c>
      <c r="N9" s="16" t="s">
        <v>14</v>
      </c>
      <c r="O9" s="17" t="s">
        <v>15</v>
      </c>
    </row>
    <row r="10" spans="2:43" ht="12.75">
      <c r="B10" s="18"/>
      <c r="C10" s="13"/>
      <c r="D10" s="19" t="s">
        <v>16</v>
      </c>
      <c r="E10" s="13"/>
      <c r="F10" s="19" t="s">
        <v>16</v>
      </c>
      <c r="G10" s="19" t="s">
        <v>11</v>
      </c>
      <c r="H10" s="16"/>
      <c r="I10" s="13"/>
      <c r="J10" s="19" t="s">
        <v>16</v>
      </c>
      <c r="K10" s="13"/>
      <c r="L10" s="19" t="s">
        <v>16</v>
      </c>
      <c r="M10" s="19" t="s">
        <v>11</v>
      </c>
      <c r="N10" s="16"/>
      <c r="O10" s="17" t="s">
        <v>17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2:15" ht="12.75">
      <c r="B11" s="21"/>
      <c r="C11" s="22"/>
      <c r="D11" s="22" t="s">
        <v>18</v>
      </c>
      <c r="E11" s="22"/>
      <c r="F11" s="22" t="s">
        <v>18</v>
      </c>
      <c r="G11" s="22"/>
      <c r="H11" s="23"/>
      <c r="I11" s="22"/>
      <c r="J11" s="22" t="s">
        <v>18</v>
      </c>
      <c r="K11" s="22"/>
      <c r="L11" s="22" t="s">
        <v>18</v>
      </c>
      <c r="M11" s="22"/>
      <c r="N11" s="23"/>
      <c r="O11" s="24"/>
    </row>
    <row r="12" spans="2:15" s="29" customFormat="1" ht="12.75">
      <c r="B12" s="25" t="s">
        <v>19</v>
      </c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7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7">
        <v>13</v>
      </c>
      <c r="O12" s="28">
        <v>14</v>
      </c>
    </row>
    <row r="13" spans="2:15" s="29" customFormat="1" ht="19.5" customHeight="1">
      <c r="B13" s="18" t="s">
        <v>20</v>
      </c>
      <c r="C13" s="30">
        <v>3.21</v>
      </c>
      <c r="D13" s="30">
        <f aca="true" t="shared" si="0" ref="D13:D22">(C13/$C$23)*100</f>
        <v>47.275405007363766</v>
      </c>
      <c r="E13" s="30">
        <v>3.81</v>
      </c>
      <c r="F13" s="30">
        <f aca="true" t="shared" si="1" ref="F13:F22">(E13/$E$23)*100</f>
        <v>51.20967741935484</v>
      </c>
      <c r="G13" s="30">
        <f>F13</f>
        <v>51.20967741935484</v>
      </c>
      <c r="H13" s="31">
        <v>1185</v>
      </c>
      <c r="I13" s="30">
        <v>3.67</v>
      </c>
      <c r="J13" s="30">
        <f>(I13/$I$23)*100</f>
        <v>50.41208791208791</v>
      </c>
      <c r="K13" s="30">
        <v>4.42</v>
      </c>
      <c r="L13" s="30">
        <f>(K13/$K$23)*100</f>
        <v>54.36654366543665</v>
      </c>
      <c r="M13" s="30">
        <f>L13</f>
        <v>54.36654366543665</v>
      </c>
      <c r="N13" s="31">
        <v>1205</v>
      </c>
      <c r="O13" s="32">
        <v>82.5</v>
      </c>
    </row>
    <row r="14" spans="2:15" s="29" customFormat="1" ht="19.5" customHeight="1">
      <c r="B14" s="18" t="s">
        <v>21</v>
      </c>
      <c r="C14" s="30">
        <v>0.83</v>
      </c>
      <c r="D14" s="30">
        <f t="shared" si="0"/>
        <v>12.223858615611192</v>
      </c>
      <c r="E14" s="30">
        <v>0.87</v>
      </c>
      <c r="F14" s="30">
        <f t="shared" si="1"/>
        <v>11.693548387096774</v>
      </c>
      <c r="G14" s="30">
        <f aca="true" t="shared" si="2" ref="G14:G22">G13+F14</f>
        <v>62.903225806451616</v>
      </c>
      <c r="H14" s="31">
        <v>1057</v>
      </c>
      <c r="I14" s="30">
        <v>0.79</v>
      </c>
      <c r="J14" s="30">
        <f aca="true" t="shared" si="3" ref="J14:J22">(I14/$I$23)*100</f>
        <v>10.851648351648352</v>
      </c>
      <c r="K14" s="30">
        <v>0.91</v>
      </c>
      <c r="L14" s="30">
        <f aca="true" t="shared" si="4" ref="L14:L22">(K14/$K$23)*100</f>
        <v>11.193111931119311</v>
      </c>
      <c r="M14" s="30">
        <f aca="true" t="shared" si="5" ref="M14:M22">M13+L14</f>
        <v>65.55965559655596</v>
      </c>
      <c r="N14" s="31">
        <v>1149</v>
      </c>
      <c r="O14" s="32">
        <v>75.6</v>
      </c>
    </row>
    <row r="15" spans="2:15" s="29" customFormat="1" ht="19.5" customHeight="1">
      <c r="B15" s="18" t="s">
        <v>22</v>
      </c>
      <c r="C15" s="30">
        <v>0.6</v>
      </c>
      <c r="D15" s="30">
        <f t="shared" si="0"/>
        <v>8.836524300441825</v>
      </c>
      <c r="E15" s="30">
        <v>0.8</v>
      </c>
      <c r="F15" s="30">
        <f t="shared" si="1"/>
        <v>10.75268817204301</v>
      </c>
      <c r="G15" s="30">
        <f t="shared" si="2"/>
        <v>73.65591397849462</v>
      </c>
      <c r="H15" s="31">
        <v>1343</v>
      </c>
      <c r="I15" s="30">
        <v>0.71</v>
      </c>
      <c r="J15" s="30">
        <f t="shared" si="3"/>
        <v>9.752747252747252</v>
      </c>
      <c r="K15" s="30">
        <v>0.79</v>
      </c>
      <c r="L15" s="30">
        <f t="shared" si="4"/>
        <v>9.717097170971709</v>
      </c>
      <c r="M15" s="30">
        <f>M14+L15</f>
        <v>75.27675276752767</v>
      </c>
      <c r="N15" s="31">
        <v>1117</v>
      </c>
      <c r="O15" s="32">
        <v>74.2</v>
      </c>
    </row>
    <row r="16" spans="2:15" s="29" customFormat="1" ht="19.5" customHeight="1">
      <c r="B16" s="18" t="s">
        <v>23</v>
      </c>
      <c r="C16" s="30">
        <v>0.69</v>
      </c>
      <c r="D16" s="30">
        <f t="shared" si="0"/>
        <v>10.1620029455081</v>
      </c>
      <c r="E16" s="30">
        <v>0.69</v>
      </c>
      <c r="F16" s="30">
        <f t="shared" si="1"/>
        <v>9.274193548387096</v>
      </c>
      <c r="G16" s="30">
        <f t="shared" si="2"/>
        <v>82.93010752688173</v>
      </c>
      <c r="H16" s="31">
        <v>999</v>
      </c>
      <c r="I16" s="30">
        <v>0.81</v>
      </c>
      <c r="J16" s="30">
        <f t="shared" si="3"/>
        <v>11.126373626373628</v>
      </c>
      <c r="K16" s="30">
        <v>0.85</v>
      </c>
      <c r="L16" s="30">
        <f t="shared" si="4"/>
        <v>10.455104551045508</v>
      </c>
      <c r="M16" s="30">
        <f t="shared" si="5"/>
        <v>85.73185731857318</v>
      </c>
      <c r="N16" s="31">
        <v>1047</v>
      </c>
      <c r="O16" s="32">
        <v>50.2</v>
      </c>
    </row>
    <row r="17" spans="2:15" s="29" customFormat="1" ht="19.5" customHeight="1">
      <c r="B17" s="18" t="s">
        <v>24</v>
      </c>
      <c r="C17" s="30">
        <v>0.36</v>
      </c>
      <c r="D17" s="30">
        <f t="shared" si="0"/>
        <v>5.3019145802650955</v>
      </c>
      <c r="E17" s="30">
        <v>0.5</v>
      </c>
      <c r="F17" s="30">
        <f t="shared" si="1"/>
        <v>6.720430107526881</v>
      </c>
      <c r="G17" s="30">
        <f t="shared" si="2"/>
        <v>89.65053763440861</v>
      </c>
      <c r="H17" s="31">
        <v>1396</v>
      </c>
      <c r="I17" s="30">
        <v>0.34</v>
      </c>
      <c r="J17" s="30">
        <f t="shared" si="3"/>
        <v>4.670329670329671</v>
      </c>
      <c r="K17" s="30">
        <v>0.46</v>
      </c>
      <c r="L17" s="30">
        <f t="shared" si="4"/>
        <v>5.658056580565805</v>
      </c>
      <c r="M17" s="30">
        <f t="shared" si="5"/>
        <v>91.38991389913897</v>
      </c>
      <c r="N17" s="31">
        <v>1349</v>
      </c>
      <c r="O17" s="32">
        <v>98</v>
      </c>
    </row>
    <row r="18" spans="2:15" s="29" customFormat="1" ht="19.5" customHeight="1">
      <c r="B18" s="18" t="s">
        <v>25</v>
      </c>
      <c r="C18" s="30">
        <v>0.42</v>
      </c>
      <c r="D18" s="30">
        <f t="shared" si="0"/>
        <v>6.185567010309278</v>
      </c>
      <c r="E18" s="30">
        <v>0.34</v>
      </c>
      <c r="F18" s="30">
        <f t="shared" si="1"/>
        <v>4.56989247311828</v>
      </c>
      <c r="G18" s="30">
        <f t="shared" si="2"/>
        <v>94.22043010752688</v>
      </c>
      <c r="H18" s="31">
        <v>803</v>
      </c>
      <c r="I18" s="30">
        <v>0.42</v>
      </c>
      <c r="J18" s="30">
        <f t="shared" si="3"/>
        <v>5.769230769230769</v>
      </c>
      <c r="K18" s="30">
        <v>0.38</v>
      </c>
      <c r="L18" s="30">
        <f t="shared" si="4"/>
        <v>4.674046740467404</v>
      </c>
      <c r="M18" s="30">
        <f t="shared" si="5"/>
        <v>96.06396063960638</v>
      </c>
      <c r="N18" s="31">
        <v>909</v>
      </c>
      <c r="O18" s="32">
        <v>72.6</v>
      </c>
    </row>
    <row r="19" spans="2:15" s="29" customFormat="1" ht="19.5" customHeight="1">
      <c r="B19" s="18" t="s">
        <v>26</v>
      </c>
      <c r="C19" s="30">
        <v>0.24</v>
      </c>
      <c r="D19" s="30">
        <f t="shared" si="0"/>
        <v>3.5346097201767304</v>
      </c>
      <c r="E19" s="30">
        <v>0.12</v>
      </c>
      <c r="F19" s="30">
        <f t="shared" si="1"/>
        <v>1.6129032258064515</v>
      </c>
      <c r="G19" s="30">
        <f t="shared" si="2"/>
        <v>95.83333333333333</v>
      </c>
      <c r="H19" s="31">
        <v>487</v>
      </c>
      <c r="I19" s="30">
        <v>0.21</v>
      </c>
      <c r="J19" s="30">
        <f t="shared" si="3"/>
        <v>2.8846153846153846</v>
      </c>
      <c r="K19" s="30">
        <v>0.1</v>
      </c>
      <c r="L19" s="30">
        <f t="shared" si="4"/>
        <v>1.2300123001230012</v>
      </c>
      <c r="M19" s="30">
        <f t="shared" si="5"/>
        <v>97.29397293972939</v>
      </c>
      <c r="N19" s="31">
        <v>456</v>
      </c>
      <c r="O19" s="33">
        <v>1.9</v>
      </c>
    </row>
    <row r="20" spans="2:15" s="29" customFormat="1" ht="19.5" customHeight="1">
      <c r="B20" s="18" t="s">
        <v>27</v>
      </c>
      <c r="C20" s="30">
        <v>0.09</v>
      </c>
      <c r="D20" s="30">
        <f t="shared" si="0"/>
        <v>1.3254786450662739</v>
      </c>
      <c r="E20" s="30">
        <v>0.09</v>
      </c>
      <c r="F20" s="30">
        <f t="shared" si="1"/>
        <v>1.2096774193548387</v>
      </c>
      <c r="G20" s="30">
        <f t="shared" si="2"/>
        <v>97.04301075268816</v>
      </c>
      <c r="H20" s="31">
        <v>1029</v>
      </c>
      <c r="I20" s="30">
        <v>0.08</v>
      </c>
      <c r="J20" s="30">
        <f t="shared" si="3"/>
        <v>1.0989010989010988</v>
      </c>
      <c r="K20" s="30">
        <v>0.08</v>
      </c>
      <c r="L20" s="30">
        <f t="shared" si="4"/>
        <v>0.9840098400984009</v>
      </c>
      <c r="M20" s="30">
        <f t="shared" si="5"/>
        <v>98.27798277982778</v>
      </c>
      <c r="N20" s="31">
        <v>926</v>
      </c>
      <c r="O20" s="32">
        <v>38.3</v>
      </c>
    </row>
    <row r="21" spans="2:15" s="29" customFormat="1" ht="19.5" customHeight="1">
      <c r="B21" s="18" t="s">
        <v>28</v>
      </c>
      <c r="C21" s="30">
        <v>0.04</v>
      </c>
      <c r="D21" s="30">
        <f t="shared" si="0"/>
        <v>0.5891016200294551</v>
      </c>
      <c r="E21" s="30">
        <v>0.05</v>
      </c>
      <c r="F21" s="30">
        <f t="shared" si="1"/>
        <v>0.6720430107526881</v>
      </c>
      <c r="G21" s="30">
        <f t="shared" si="2"/>
        <v>97.71505376344085</v>
      </c>
      <c r="H21" s="31">
        <v>1122</v>
      </c>
      <c r="I21" s="30">
        <v>0.05</v>
      </c>
      <c r="J21" s="30">
        <f t="shared" si="3"/>
        <v>0.6868131868131868</v>
      </c>
      <c r="K21" s="30">
        <v>0.05</v>
      </c>
      <c r="L21" s="30">
        <f t="shared" si="4"/>
        <v>0.6150061500615006</v>
      </c>
      <c r="M21" s="30">
        <f t="shared" si="5"/>
        <v>98.89298892988928</v>
      </c>
      <c r="N21" s="31">
        <v>1102</v>
      </c>
      <c r="O21" s="32">
        <v>92.4</v>
      </c>
    </row>
    <row r="22" spans="2:15" s="29" customFormat="1" ht="19.5" customHeight="1">
      <c r="B22" s="21" t="s">
        <v>29</v>
      </c>
      <c r="C22" s="34">
        <f>C23-SUM(C13:C21)</f>
        <v>0.3099999999999996</v>
      </c>
      <c r="D22" s="34">
        <f t="shared" si="0"/>
        <v>4.565537555228271</v>
      </c>
      <c r="E22" s="34">
        <f>E23-SUM(E13:E21)</f>
        <v>0.17000000000000082</v>
      </c>
      <c r="F22" s="34">
        <f t="shared" si="1"/>
        <v>2.2849462365591506</v>
      </c>
      <c r="G22" s="34">
        <f t="shared" si="2"/>
        <v>100</v>
      </c>
      <c r="H22" s="28" t="s">
        <v>30</v>
      </c>
      <c r="I22" s="35">
        <f>I23-SUM(I13:I21)</f>
        <v>0.20000000000000018</v>
      </c>
      <c r="J22" s="34">
        <f t="shared" si="3"/>
        <v>2.7472527472527495</v>
      </c>
      <c r="K22" s="34">
        <f>K23-SUM(K13:K21)</f>
        <v>0.09000000000000163</v>
      </c>
      <c r="L22" s="34">
        <f t="shared" si="4"/>
        <v>1.1070110701107212</v>
      </c>
      <c r="M22" s="34">
        <f t="shared" si="5"/>
        <v>100</v>
      </c>
      <c r="N22" s="28" t="s">
        <v>30</v>
      </c>
      <c r="O22" s="36" t="s">
        <v>31</v>
      </c>
    </row>
    <row r="23" spans="2:15" s="29" customFormat="1" ht="19.5" customHeight="1">
      <c r="B23" s="21" t="s">
        <v>32</v>
      </c>
      <c r="C23" s="37">
        <v>6.79</v>
      </c>
      <c r="D23" s="34">
        <f>SUM(D13:D22)</f>
        <v>99.99999999999997</v>
      </c>
      <c r="E23" s="38">
        <v>7.44</v>
      </c>
      <c r="F23" s="34">
        <f>SUM(F13:F22)</f>
        <v>100</v>
      </c>
      <c r="G23" s="34"/>
      <c r="H23" s="39">
        <v>1095</v>
      </c>
      <c r="I23" s="35">
        <v>7.28</v>
      </c>
      <c r="J23" s="34">
        <f>SUM(J13:J22)</f>
        <v>99.99999999999999</v>
      </c>
      <c r="K23" s="34">
        <v>8.13</v>
      </c>
      <c r="L23" s="34">
        <f>SUM(L13:L22)</f>
        <v>100</v>
      </c>
      <c r="M23" s="34"/>
      <c r="N23" s="40">
        <v>1117</v>
      </c>
      <c r="O23" s="36">
        <v>72.1</v>
      </c>
    </row>
    <row r="24" spans="2:15" ht="12.75"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12.75">
      <c r="B26" s="2" t="s">
        <v>35</v>
      </c>
    </row>
  </sheetData>
  <printOptions horizontalCentered="1" verticalCentered="1"/>
  <pageMargins left="0.75" right="0.75" top="1" bottom="1" header="0.5" footer="0.5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2008-10-29T07:24:26Z</dcterms:created>
  <dcterms:modified xsi:type="dcterms:W3CDTF">2008-10-31T05:37:16Z</dcterms:modified>
  <cp:category/>
  <cp:version/>
  <cp:contentType/>
  <cp:contentStatus/>
</cp:coreProperties>
</file>