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tb4.17bU" sheetId="1" r:id="rId1"/>
  </sheets>
  <definedNames>
    <definedName name="_xlnm.Print_Area" localSheetId="0">'tb4.17bU'!$A$1:$P$25</definedName>
  </definedNames>
  <calcPr fullCalcOnLoad="1"/>
</workbook>
</file>

<file path=xl/sharedStrings.xml><?xml version="1.0" encoding="utf-8"?>
<sst xmlns="http://schemas.openxmlformats.org/spreadsheetml/2006/main" count="54" uniqueCount="36">
  <si>
    <t xml:space="preserve">4.17 (b):  Area,    Production    and    Yield     of   Groundnut    during   2005-06 and 2006-07 in respect of major  </t>
  </si>
  <si>
    <t xml:space="preserve">                Groundnut Producing States  alongwith  coverage under Irrigation</t>
  </si>
  <si>
    <t>Area - Million Hectares</t>
  </si>
  <si>
    <t>Production - Million Tonnes</t>
  </si>
  <si>
    <t>Yield - Kg./ Hectare</t>
  </si>
  <si>
    <t xml:space="preserve"> </t>
  </si>
  <si>
    <t>2006-07</t>
  </si>
  <si>
    <t>2005-06</t>
  </si>
  <si>
    <t>% Coverage</t>
  </si>
  <si>
    <t>State</t>
  </si>
  <si>
    <t>Area</t>
  </si>
  <si>
    <t xml:space="preserve">% </t>
  </si>
  <si>
    <t>Production</t>
  </si>
  <si>
    <t xml:space="preserve">Cumulative </t>
  </si>
  <si>
    <t>Yield</t>
  </si>
  <si>
    <t>Under Irrigation</t>
  </si>
  <si>
    <t>to</t>
  </si>
  <si>
    <t>During 2005-06*</t>
  </si>
  <si>
    <t>All - India</t>
  </si>
  <si>
    <t xml:space="preserve">  1</t>
  </si>
  <si>
    <t>Gujarat</t>
  </si>
  <si>
    <t>Tamil Nadu</t>
  </si>
  <si>
    <t>Andhra Pradesh</t>
  </si>
  <si>
    <t>Rajasthan</t>
  </si>
  <si>
    <t>Maharashtra</t>
  </si>
  <si>
    <t>Karnataka</t>
  </si>
  <si>
    <t>Madhya Pradesh</t>
  </si>
  <si>
    <t>Orissa</t>
  </si>
  <si>
    <t>Uttar Pradesh</t>
  </si>
  <si>
    <t>Others</t>
  </si>
  <si>
    <t>@</t>
  </si>
  <si>
    <t>-</t>
  </si>
  <si>
    <t>All India</t>
  </si>
  <si>
    <t xml:space="preserve">@ - Since area/ production is low in individual states, yield rate is not worked out. </t>
  </si>
  <si>
    <t>Note: States have been arranged in descending  order of  percentage share of production during 2006-07.</t>
  </si>
  <si>
    <t>*   Provisional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</si>
</sst>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5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quotePrefix="1">
      <alignment horizontal="left"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 quotePrefix="1">
      <alignment/>
    </xf>
    <xf numFmtId="0" fontId="0" fillId="2" borderId="0" xfId="0" applyFont="1" applyFill="1" applyAlignment="1" quotePrefix="1">
      <alignment horizontal="left"/>
    </xf>
    <xf numFmtId="16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Normal="75" zoomScaleSheetLayoutView="100" workbookViewId="0" topLeftCell="A2">
      <selection activeCell="K33" sqref="K33"/>
    </sheetView>
  </sheetViews>
  <sheetFormatPr defaultColWidth="9.140625" defaultRowHeight="12.75"/>
  <cols>
    <col min="1" max="1" width="2.8515625" style="2" customWidth="1"/>
    <col min="2" max="2" width="16.57421875" style="44" customWidth="1"/>
    <col min="3" max="3" width="9.00390625" style="2" customWidth="1"/>
    <col min="4" max="4" width="10.8515625" style="2" customWidth="1"/>
    <col min="5" max="5" width="11.140625" style="2" customWidth="1"/>
    <col min="6" max="6" width="11.00390625" style="2" customWidth="1"/>
    <col min="7" max="7" width="11.57421875" style="2" customWidth="1"/>
    <col min="8" max="8" width="8.140625" style="2" customWidth="1"/>
    <col min="9" max="9" width="7.8515625" style="2" customWidth="1"/>
    <col min="10" max="10" width="10.00390625" style="2" customWidth="1"/>
    <col min="11" max="11" width="10.421875" style="2" customWidth="1"/>
    <col min="12" max="12" width="10.57421875" style="2" customWidth="1"/>
    <col min="13" max="13" width="11.421875" style="2" customWidth="1"/>
    <col min="14" max="14" width="7.7109375" style="2" customWidth="1"/>
    <col min="15" max="15" width="14.8515625" style="2" customWidth="1"/>
    <col min="16" max="16" width="1.7109375" style="2" customWidth="1"/>
    <col min="17" max="16384" width="9.140625" style="2" customWidth="1"/>
  </cols>
  <sheetData>
    <row r="2" ht="18">
      <c r="B2" s="1" t="s">
        <v>0</v>
      </c>
    </row>
    <row r="3" spans="2:4" ht="18">
      <c r="B3" s="3" t="s">
        <v>1</v>
      </c>
      <c r="D3" s="4"/>
    </row>
    <row r="4" spans="2:13" ht="12.75">
      <c r="B4" s="2"/>
      <c r="D4" s="4"/>
      <c r="L4" s="5" t="s">
        <v>2</v>
      </c>
      <c r="M4" s="5"/>
    </row>
    <row r="5" spans="2:13" ht="12.75">
      <c r="B5" s="2"/>
      <c r="D5" s="4"/>
      <c r="L5" s="5" t="s">
        <v>3</v>
      </c>
      <c r="M5" s="5"/>
    </row>
    <row r="6" spans="2:15" ht="12.75">
      <c r="B6" s="6"/>
      <c r="C6" s="6"/>
      <c r="D6" s="7"/>
      <c r="E6" s="6"/>
      <c r="F6" s="6"/>
      <c r="G6" s="6"/>
      <c r="H6" s="6"/>
      <c r="I6" s="6"/>
      <c r="J6" s="6"/>
      <c r="K6" s="6"/>
      <c r="L6" s="8" t="s">
        <v>4</v>
      </c>
      <c r="M6" s="8"/>
      <c r="N6" s="6"/>
      <c r="O6" s="6"/>
    </row>
    <row r="7" spans="2:15" ht="12.75">
      <c r="B7" s="9"/>
      <c r="C7" s="10"/>
      <c r="D7" s="10" t="s">
        <v>5</v>
      </c>
      <c r="E7" s="10" t="s">
        <v>6</v>
      </c>
      <c r="F7" s="10" t="s">
        <v>5</v>
      </c>
      <c r="G7" s="10"/>
      <c r="H7" s="11"/>
      <c r="I7" s="10"/>
      <c r="J7" s="10"/>
      <c r="K7" s="10" t="s">
        <v>7</v>
      </c>
      <c r="L7" s="10" t="s">
        <v>5</v>
      </c>
      <c r="M7" s="10"/>
      <c r="N7" s="11"/>
      <c r="O7" s="12" t="s">
        <v>8</v>
      </c>
    </row>
    <row r="8" spans="2:15" ht="12.75">
      <c r="B8" s="13" t="s">
        <v>9</v>
      </c>
      <c r="C8" s="14" t="s">
        <v>10</v>
      </c>
      <c r="D8" s="15" t="s">
        <v>11</v>
      </c>
      <c r="E8" s="14" t="s">
        <v>12</v>
      </c>
      <c r="F8" s="15" t="s">
        <v>11</v>
      </c>
      <c r="G8" s="16" t="s">
        <v>13</v>
      </c>
      <c r="H8" s="17" t="s">
        <v>14</v>
      </c>
      <c r="I8" s="14" t="s">
        <v>10</v>
      </c>
      <c r="J8" s="15" t="s">
        <v>11</v>
      </c>
      <c r="K8" s="14" t="s">
        <v>12</v>
      </c>
      <c r="L8" s="15" t="s">
        <v>11</v>
      </c>
      <c r="M8" s="16" t="s">
        <v>13</v>
      </c>
      <c r="N8" s="17" t="s">
        <v>14</v>
      </c>
      <c r="O8" s="18" t="s">
        <v>15</v>
      </c>
    </row>
    <row r="9" spans="2:16" ht="12.75">
      <c r="B9" s="19"/>
      <c r="C9" s="14"/>
      <c r="D9" s="20" t="s">
        <v>16</v>
      </c>
      <c r="E9" s="14"/>
      <c r="F9" s="20" t="s">
        <v>16</v>
      </c>
      <c r="G9" s="20" t="s">
        <v>11</v>
      </c>
      <c r="H9" s="17"/>
      <c r="I9" s="14"/>
      <c r="J9" s="20" t="s">
        <v>16</v>
      </c>
      <c r="K9" s="14"/>
      <c r="L9" s="20" t="s">
        <v>16</v>
      </c>
      <c r="M9" s="20" t="s">
        <v>11</v>
      </c>
      <c r="N9" s="17"/>
      <c r="O9" s="18" t="s">
        <v>17</v>
      </c>
      <c r="P9" s="21"/>
    </row>
    <row r="10" spans="2:15" ht="12.75">
      <c r="B10" s="22"/>
      <c r="C10" s="23"/>
      <c r="D10" s="23" t="s">
        <v>18</v>
      </c>
      <c r="E10" s="23"/>
      <c r="F10" s="23" t="s">
        <v>18</v>
      </c>
      <c r="G10" s="23"/>
      <c r="H10" s="24"/>
      <c r="I10" s="23"/>
      <c r="J10" s="23" t="s">
        <v>18</v>
      </c>
      <c r="K10" s="23"/>
      <c r="L10" s="23" t="s">
        <v>18</v>
      </c>
      <c r="M10" s="23"/>
      <c r="N10" s="24"/>
      <c r="O10" s="25"/>
    </row>
    <row r="11" spans="2:15" s="30" customFormat="1" ht="12.75">
      <c r="B11" s="26" t="s">
        <v>19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8">
        <v>7</v>
      </c>
      <c r="I11" s="27">
        <v>8</v>
      </c>
      <c r="J11" s="27">
        <v>9</v>
      </c>
      <c r="K11" s="27">
        <v>10</v>
      </c>
      <c r="L11" s="27">
        <v>11</v>
      </c>
      <c r="M11" s="27">
        <v>12</v>
      </c>
      <c r="N11" s="28">
        <v>13</v>
      </c>
      <c r="O11" s="29">
        <v>14</v>
      </c>
    </row>
    <row r="12" spans="2:15" s="30" customFormat="1" ht="19.5" customHeight="1">
      <c r="B12" s="19" t="s">
        <v>20</v>
      </c>
      <c r="C12" s="31">
        <v>1.77</v>
      </c>
      <c r="D12" s="31">
        <f aca="true" t="shared" si="0" ref="D12:D21">(C12/$C$22)*100</f>
        <v>31.494661921708182</v>
      </c>
      <c r="E12" s="31">
        <v>1.44</v>
      </c>
      <c r="F12" s="31">
        <f aca="true" t="shared" si="1" ref="F12:F21">(E12/$E$22)*100</f>
        <v>29.629629629629626</v>
      </c>
      <c r="G12" s="31">
        <f>F12</f>
        <v>29.629629629629626</v>
      </c>
      <c r="H12" s="32">
        <v>809</v>
      </c>
      <c r="I12" s="31">
        <v>1.95</v>
      </c>
      <c r="J12" s="31">
        <f>(I12/$I$22)*100</f>
        <v>28.931750741839764</v>
      </c>
      <c r="K12" s="31">
        <v>3.39</v>
      </c>
      <c r="L12" s="31">
        <f>(K12/$K$22)*100</f>
        <v>42.428035043804755</v>
      </c>
      <c r="M12" s="31">
        <f>L12</f>
        <v>42.428035043804755</v>
      </c>
      <c r="N12" s="32">
        <v>1734</v>
      </c>
      <c r="O12" s="33">
        <v>7.5</v>
      </c>
    </row>
    <row r="13" spans="2:15" s="30" customFormat="1" ht="19.5" customHeight="1">
      <c r="B13" s="19" t="s">
        <v>21</v>
      </c>
      <c r="C13" s="31">
        <v>0.51</v>
      </c>
      <c r="D13" s="31">
        <f t="shared" si="0"/>
        <v>9.07473309608541</v>
      </c>
      <c r="E13" s="31">
        <v>1.01</v>
      </c>
      <c r="F13" s="31">
        <f t="shared" si="1"/>
        <v>20.781893004115226</v>
      </c>
      <c r="G13" s="31">
        <f aca="true" t="shared" si="2" ref="G13:G21">F13+G12</f>
        <v>50.41152263374485</v>
      </c>
      <c r="H13" s="32">
        <v>1981</v>
      </c>
      <c r="I13" s="31">
        <v>0.62</v>
      </c>
      <c r="J13" s="31">
        <f aca="true" t="shared" si="3" ref="J13:J21">(I13/$I$22)*100</f>
        <v>9.198813056379821</v>
      </c>
      <c r="K13" s="31">
        <v>1.1</v>
      </c>
      <c r="L13" s="31">
        <f aca="true" t="shared" si="4" ref="L13:L21">(K13/$K$22)*100</f>
        <v>13.76720901126408</v>
      </c>
      <c r="M13" s="31">
        <f>L13+M12</f>
        <v>56.195244055068834</v>
      </c>
      <c r="N13" s="32">
        <v>1775</v>
      </c>
      <c r="O13" s="33">
        <v>15</v>
      </c>
    </row>
    <row r="14" spans="2:15" s="30" customFormat="1" ht="19.5" customHeight="1">
      <c r="B14" s="19" t="s">
        <v>22</v>
      </c>
      <c r="C14" s="31">
        <v>1.33</v>
      </c>
      <c r="D14" s="31">
        <f t="shared" si="0"/>
        <v>23.665480427046266</v>
      </c>
      <c r="E14" s="31">
        <v>0.74</v>
      </c>
      <c r="F14" s="31">
        <f t="shared" si="1"/>
        <v>15.22633744855967</v>
      </c>
      <c r="G14" s="31">
        <f t="shared" si="2"/>
        <v>65.63786008230453</v>
      </c>
      <c r="H14" s="32">
        <v>557</v>
      </c>
      <c r="I14" s="31">
        <v>1.88</v>
      </c>
      <c r="J14" s="31">
        <f t="shared" si="3"/>
        <v>27.893175074183972</v>
      </c>
      <c r="K14" s="31">
        <v>1.37</v>
      </c>
      <c r="L14" s="31">
        <f t="shared" si="4"/>
        <v>17.146433041301627</v>
      </c>
      <c r="M14" s="31">
        <f aca="true" t="shared" si="5" ref="M14:M21">L14+M13</f>
        <v>73.34167709637046</v>
      </c>
      <c r="N14" s="32">
        <v>728</v>
      </c>
      <c r="O14" s="33">
        <v>30.7</v>
      </c>
    </row>
    <row r="15" spans="2:15" s="30" customFormat="1" ht="19.5" customHeight="1">
      <c r="B15" s="19" t="s">
        <v>23</v>
      </c>
      <c r="C15" s="31">
        <v>0.3</v>
      </c>
      <c r="D15" s="31">
        <f t="shared" si="0"/>
        <v>5.338078291814946</v>
      </c>
      <c r="E15" s="31">
        <v>0.4</v>
      </c>
      <c r="F15" s="31">
        <f t="shared" si="1"/>
        <v>8.23045267489712</v>
      </c>
      <c r="G15" s="31">
        <f t="shared" si="2"/>
        <v>73.86831275720165</v>
      </c>
      <c r="H15" s="32">
        <v>1310</v>
      </c>
      <c r="I15" s="31">
        <v>0.32</v>
      </c>
      <c r="J15" s="31">
        <f t="shared" si="3"/>
        <v>4.747774480712167</v>
      </c>
      <c r="K15" s="31">
        <v>0.49</v>
      </c>
      <c r="L15" s="31">
        <f t="shared" si="4"/>
        <v>6.132665832290362</v>
      </c>
      <c r="M15" s="31">
        <f t="shared" si="5"/>
        <v>79.47434292866082</v>
      </c>
      <c r="N15" s="32">
        <v>645</v>
      </c>
      <c r="O15" s="33">
        <v>20.2</v>
      </c>
    </row>
    <row r="16" spans="2:15" s="30" customFormat="1" ht="19.5" customHeight="1">
      <c r="B16" s="19" t="s">
        <v>24</v>
      </c>
      <c r="C16" s="31">
        <v>0.45</v>
      </c>
      <c r="D16" s="31">
        <f t="shared" si="0"/>
        <v>8.007117437722421</v>
      </c>
      <c r="E16" s="31">
        <v>0.4</v>
      </c>
      <c r="F16" s="31">
        <f t="shared" si="1"/>
        <v>8.23045267489712</v>
      </c>
      <c r="G16" s="31">
        <f t="shared" si="2"/>
        <v>82.09876543209877</v>
      </c>
      <c r="H16" s="32">
        <v>889</v>
      </c>
      <c r="I16" s="31">
        <v>0.43</v>
      </c>
      <c r="J16" s="31">
        <f t="shared" si="3"/>
        <v>6.379821958456973</v>
      </c>
      <c r="K16" s="31">
        <v>0.41</v>
      </c>
      <c r="L16" s="31">
        <f t="shared" si="4"/>
        <v>5.131414267834793</v>
      </c>
      <c r="M16" s="31">
        <f t="shared" si="5"/>
        <v>84.60575719649562</v>
      </c>
      <c r="N16" s="32">
        <v>958</v>
      </c>
      <c r="O16" s="33">
        <v>70.6</v>
      </c>
    </row>
    <row r="17" spans="2:15" s="30" customFormat="1" ht="19.5" customHeight="1">
      <c r="B17" s="19" t="s">
        <v>25</v>
      </c>
      <c r="C17" s="31">
        <v>0.76</v>
      </c>
      <c r="D17" s="31">
        <f t="shared" si="0"/>
        <v>13.523131672597867</v>
      </c>
      <c r="E17" s="31">
        <v>0.38</v>
      </c>
      <c r="F17" s="31">
        <f t="shared" si="1"/>
        <v>7.818930041152263</v>
      </c>
      <c r="G17" s="31">
        <f t="shared" si="2"/>
        <v>89.91769547325103</v>
      </c>
      <c r="H17" s="32">
        <v>497</v>
      </c>
      <c r="I17" s="31">
        <v>1.04</v>
      </c>
      <c r="J17" s="31">
        <f t="shared" si="3"/>
        <v>15.43026706231454</v>
      </c>
      <c r="K17" s="31">
        <v>0.67</v>
      </c>
      <c r="L17" s="31">
        <f t="shared" si="4"/>
        <v>8.385481852315396</v>
      </c>
      <c r="M17" s="31">
        <f t="shared" si="5"/>
        <v>92.99123904881101</v>
      </c>
      <c r="N17" s="32">
        <v>645</v>
      </c>
      <c r="O17" s="33">
        <v>36.2</v>
      </c>
    </row>
    <row r="18" spans="2:15" s="30" customFormat="1" ht="19.5" customHeight="1">
      <c r="B18" s="19" t="s">
        <v>26</v>
      </c>
      <c r="C18" s="31">
        <v>0.2</v>
      </c>
      <c r="D18" s="31">
        <f t="shared" si="0"/>
        <v>3.558718861209965</v>
      </c>
      <c r="E18" s="31">
        <v>0.19</v>
      </c>
      <c r="F18" s="31">
        <f t="shared" si="1"/>
        <v>3.9094650205761314</v>
      </c>
      <c r="G18" s="31">
        <f t="shared" si="2"/>
        <v>93.82716049382717</v>
      </c>
      <c r="H18" s="32">
        <v>948</v>
      </c>
      <c r="I18" s="31">
        <v>0.21</v>
      </c>
      <c r="J18" s="31">
        <f t="shared" si="3"/>
        <v>3.115727002967359</v>
      </c>
      <c r="K18" s="31">
        <v>0.23</v>
      </c>
      <c r="L18" s="31">
        <f t="shared" si="4"/>
        <v>2.8785982478097623</v>
      </c>
      <c r="M18" s="31">
        <f t="shared" si="5"/>
        <v>95.86983729662077</v>
      </c>
      <c r="N18" s="32">
        <v>1126</v>
      </c>
      <c r="O18" s="33">
        <v>9</v>
      </c>
    </row>
    <row r="19" spans="2:15" s="30" customFormat="1" ht="19.5" customHeight="1">
      <c r="B19" s="19" t="s">
        <v>27</v>
      </c>
      <c r="C19" s="31">
        <v>0.08</v>
      </c>
      <c r="D19" s="31">
        <f t="shared" si="0"/>
        <v>1.4234875444839856</v>
      </c>
      <c r="E19" s="31">
        <v>0.09</v>
      </c>
      <c r="F19" s="31">
        <f t="shared" si="1"/>
        <v>1.8518518518518516</v>
      </c>
      <c r="G19" s="31">
        <f t="shared" si="2"/>
        <v>95.67901234567901</v>
      </c>
      <c r="H19" s="32">
        <v>1113</v>
      </c>
      <c r="I19" s="31">
        <v>0.09</v>
      </c>
      <c r="J19" s="31">
        <f t="shared" si="3"/>
        <v>1.3353115727002967</v>
      </c>
      <c r="K19" s="31">
        <v>0.11</v>
      </c>
      <c r="L19" s="31">
        <f t="shared" si="4"/>
        <v>1.3767209011264079</v>
      </c>
      <c r="M19" s="31">
        <f t="shared" si="5"/>
        <v>97.24655819774718</v>
      </c>
      <c r="N19" s="32">
        <v>1171</v>
      </c>
      <c r="O19" s="33">
        <v>37.5</v>
      </c>
    </row>
    <row r="20" spans="2:15" s="30" customFormat="1" ht="19.5" customHeight="1">
      <c r="B20" s="19" t="s">
        <v>28</v>
      </c>
      <c r="C20" s="31">
        <v>0.1</v>
      </c>
      <c r="D20" s="31">
        <f t="shared" si="0"/>
        <v>1.7793594306049825</v>
      </c>
      <c r="E20" s="31">
        <v>0.07</v>
      </c>
      <c r="F20" s="31">
        <f t="shared" si="1"/>
        <v>1.440329218106996</v>
      </c>
      <c r="G20" s="31">
        <f t="shared" si="2"/>
        <v>97.11934156378601</v>
      </c>
      <c r="H20" s="32">
        <v>730</v>
      </c>
      <c r="I20" s="31">
        <v>0.11</v>
      </c>
      <c r="J20" s="31">
        <f t="shared" si="3"/>
        <v>1.6320474777448069</v>
      </c>
      <c r="K20" s="31">
        <v>0.09</v>
      </c>
      <c r="L20" s="31">
        <f t="shared" si="4"/>
        <v>1.1264080100125156</v>
      </c>
      <c r="M20" s="31">
        <f t="shared" si="5"/>
        <v>98.37296620775969</v>
      </c>
      <c r="N20" s="32">
        <v>851</v>
      </c>
      <c r="O20" s="33">
        <v>1</v>
      </c>
    </row>
    <row r="21" spans="2:15" s="30" customFormat="1" ht="19.5" customHeight="1">
      <c r="B21" s="22" t="s">
        <v>29</v>
      </c>
      <c r="C21" s="34">
        <f>C22-SUM(C12:C20)</f>
        <v>0.1200000000000001</v>
      </c>
      <c r="D21" s="34">
        <f t="shared" si="0"/>
        <v>2.1352313167259807</v>
      </c>
      <c r="E21" s="34">
        <f>E22-SUM(E12:E20)</f>
        <v>0.13999999999999968</v>
      </c>
      <c r="F21" s="34">
        <f t="shared" si="1"/>
        <v>2.880658436213985</v>
      </c>
      <c r="G21" s="34">
        <f t="shared" si="2"/>
        <v>100</v>
      </c>
      <c r="H21" s="29" t="s">
        <v>30</v>
      </c>
      <c r="I21" s="35">
        <f>I22-SUM(I12:I20)</f>
        <v>0.09000000000000075</v>
      </c>
      <c r="J21" s="34">
        <f t="shared" si="3"/>
        <v>1.3353115727003078</v>
      </c>
      <c r="K21" s="34">
        <f>K22-SUM(K12:K20)</f>
        <v>0.129999999999999</v>
      </c>
      <c r="L21" s="34">
        <f t="shared" si="4"/>
        <v>1.627033792240288</v>
      </c>
      <c r="M21" s="34">
        <f t="shared" si="5"/>
        <v>99.99999999999997</v>
      </c>
      <c r="N21" s="29" t="s">
        <v>30</v>
      </c>
      <c r="O21" s="36" t="s">
        <v>31</v>
      </c>
    </row>
    <row r="22" spans="2:15" s="30" customFormat="1" ht="19.5" customHeight="1">
      <c r="B22" s="22" t="s">
        <v>32</v>
      </c>
      <c r="C22" s="37">
        <v>5.62</v>
      </c>
      <c r="D22" s="34">
        <f>SUM(D12:D21)</f>
        <v>100.00000000000001</v>
      </c>
      <c r="E22" s="38">
        <v>4.86</v>
      </c>
      <c r="F22" s="34">
        <f>SUM(F12:F21)</f>
        <v>100</v>
      </c>
      <c r="G22" s="34"/>
      <c r="H22" s="39">
        <v>866</v>
      </c>
      <c r="I22" s="35">
        <v>6.74</v>
      </c>
      <c r="J22" s="34">
        <f>SUM(J12:J21)</f>
        <v>100</v>
      </c>
      <c r="K22" s="34">
        <v>7.99</v>
      </c>
      <c r="L22" s="34">
        <f>SUM(L12:L21)</f>
        <v>99.99999999999997</v>
      </c>
      <c r="M22" s="34"/>
      <c r="N22" s="39">
        <v>1187</v>
      </c>
      <c r="O22" s="36">
        <v>19.6</v>
      </c>
    </row>
    <row r="23" ht="12.75">
      <c r="B23" s="40" t="s">
        <v>33</v>
      </c>
    </row>
    <row r="24" spans="2:9" ht="12.75">
      <c r="B24" s="41" t="s">
        <v>34</v>
      </c>
      <c r="D24" s="42"/>
      <c r="E24" s="43"/>
      <c r="I24" s="43"/>
    </row>
    <row r="25" ht="12.75">
      <c r="B25" s="44" t="s">
        <v>35</v>
      </c>
    </row>
  </sheetData>
  <printOptions horizontalCentered="1" verticalCentered="1"/>
  <pageMargins left="0.75" right="0.75" top="1" bottom="1" header="0.5" footer="0.5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dvsingh</cp:lastModifiedBy>
  <dcterms:created xsi:type="dcterms:W3CDTF">2008-10-29T07:23:20Z</dcterms:created>
  <dcterms:modified xsi:type="dcterms:W3CDTF">2008-10-31T05:37:00Z</dcterms:modified>
  <cp:category/>
  <cp:version/>
  <cp:contentType/>
  <cp:contentStatus/>
</cp:coreProperties>
</file>