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tb4.14bU" sheetId="1" r:id="rId1"/>
  </sheets>
  <definedNames>
    <definedName name="_xlnm.Print_Area" localSheetId="0">'tb4.14bU'!$A$1:$P$29</definedName>
  </definedNames>
  <calcPr fullCalcOnLoad="1"/>
</workbook>
</file>

<file path=xl/sharedStrings.xml><?xml version="1.0" encoding="utf-8"?>
<sst xmlns="http://schemas.openxmlformats.org/spreadsheetml/2006/main" count="67" uniqueCount="45">
  <si>
    <t xml:space="preserve">4.14 (b) : Area, Production and Yield of Tur (Arhar) during 2005-06 and 2006-07 in respect of major Tur Producing </t>
  </si>
  <si>
    <t xml:space="preserve">                 States alongwith coverage under Irrigation</t>
  </si>
  <si>
    <t>Area - Million Hectares</t>
  </si>
  <si>
    <t>Production - Million Tonnes</t>
  </si>
  <si>
    <t>Yield - Kg./ Hectare</t>
  </si>
  <si>
    <t>2006-07</t>
  </si>
  <si>
    <t>2005-06</t>
  </si>
  <si>
    <t>%  Coverage</t>
  </si>
  <si>
    <t>State</t>
  </si>
  <si>
    <t>Area</t>
  </si>
  <si>
    <t xml:space="preserve">% </t>
  </si>
  <si>
    <t>Production</t>
  </si>
  <si>
    <t xml:space="preserve">Cumulative </t>
  </si>
  <si>
    <t>Yield</t>
  </si>
  <si>
    <t>Under Irrigation</t>
  </si>
  <si>
    <t>to</t>
  </si>
  <si>
    <t>During 2005-06*</t>
  </si>
  <si>
    <t>All - India</t>
  </si>
  <si>
    <t>Maharashtra</t>
  </si>
  <si>
    <t>Uttar Pradesh</t>
  </si>
  <si>
    <t>Karnataka</t>
  </si>
  <si>
    <t>Gujarat</t>
  </si>
  <si>
    <t>Madhya Pradesh</t>
  </si>
  <si>
    <t>Andhra Pradesh</t>
  </si>
  <si>
    <t>Orissa</t>
  </si>
  <si>
    <t>-</t>
  </si>
  <si>
    <t xml:space="preserve">Jharkhand </t>
  </si>
  <si>
    <t>Bihar</t>
  </si>
  <si>
    <t>Tamil Nadu</t>
  </si>
  <si>
    <t>Others</t>
  </si>
  <si>
    <t>@</t>
  </si>
  <si>
    <t>All-India</t>
  </si>
  <si>
    <t xml:space="preserve">@ - Since area/ production is low in individual states, yield rate is not worked out. </t>
  </si>
  <si>
    <t>Note: States have been arranged in descending  order of  percentage share of production during 2006-07.</t>
  </si>
  <si>
    <t>*  Provisional</t>
  </si>
  <si>
    <t xml:space="preserve">Year </t>
  </si>
  <si>
    <t>% Coverage</t>
  </si>
  <si>
    <t xml:space="preserve">(Million </t>
  </si>
  <si>
    <t>(Million Tonnes)</t>
  </si>
  <si>
    <t>(Kg./</t>
  </si>
  <si>
    <t>Under</t>
  </si>
  <si>
    <t>Hectares)</t>
  </si>
  <si>
    <t>Hectare)</t>
  </si>
  <si>
    <t>Irrigation</t>
  </si>
  <si>
    <t>------------------------------------------------------------------------------------------------------------------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</si>
</sst>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0.0_)"/>
    <numFmt numFmtId="167" formatCode="0_)"/>
    <numFmt numFmtId="168" formatCode="#,##0.0_);\(#,##0.0\)"/>
    <numFmt numFmtId="169" formatCode="&quot;$&quot;#,##0.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_)"/>
    <numFmt numFmtId="183" formatCode="0.0000_)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* #,##0_-;\-* #,##0_-;_-* &quot;-&quot;_-;_-@_-"/>
    <numFmt numFmtId="190" formatCode="_-&quot;öS&quot;\ * #,##0.00_-;\-&quot;öS&quot;\ * #,##0.00_-;_-&quot;öS&quot;\ * &quot;-&quot;??_-;_-@_-"/>
    <numFmt numFmtId="191" formatCode="_-* #,##0.00_-;\-* #,##0.00_-;_-* &quot;-&quot;??_-;_-@_-"/>
    <numFmt numFmtId="192" formatCode="#,##0.0"/>
  </numFmts>
  <fonts count="5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center"/>
      <protection/>
    </xf>
    <xf numFmtId="0" fontId="0" fillId="2" borderId="0" xfId="0" applyFont="1" applyFill="1" applyBorder="1" applyAlignment="1">
      <alignment horizontal="right"/>
    </xf>
    <xf numFmtId="0" fontId="0" fillId="2" borderId="7" xfId="0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6" xfId="0" applyFont="1" applyFill="1" applyBorder="1" applyAlignment="1" quotePrefix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2" fontId="0" fillId="2" borderId="0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0" xfId="0" applyFont="1" applyFill="1" applyAlignment="1" quotePrefix="1">
      <alignment/>
    </xf>
    <xf numFmtId="164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 quotePrefix="1">
      <alignment horizontal="left"/>
    </xf>
    <xf numFmtId="0" fontId="0" fillId="2" borderId="0" xfId="0" applyFont="1" applyFill="1" applyAlignment="1" quotePrefix="1">
      <alignment horizontal="center"/>
    </xf>
    <xf numFmtId="0" fontId="4" fillId="2" borderId="0" xfId="0" applyFont="1" applyFill="1" applyAlignment="1" quotePrefix="1">
      <alignment horizontal="left"/>
    </xf>
    <xf numFmtId="0" fontId="4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4"/>
  <sheetViews>
    <sheetView tabSelected="1" view="pageBreakPreview" zoomScaleNormal="60" zoomScaleSheetLayoutView="100" workbookViewId="0" topLeftCell="A2">
      <selection activeCell="J31" sqref="J31"/>
    </sheetView>
  </sheetViews>
  <sheetFormatPr defaultColWidth="9.140625" defaultRowHeight="12.75"/>
  <cols>
    <col min="1" max="1" width="3.140625" style="2" customWidth="1"/>
    <col min="2" max="2" width="16.8515625" style="2" customWidth="1"/>
    <col min="3" max="3" width="8.8515625" style="2" customWidth="1"/>
    <col min="4" max="4" width="10.28125" style="2" customWidth="1"/>
    <col min="5" max="5" width="12.28125" style="2" customWidth="1"/>
    <col min="6" max="7" width="11.7109375" style="2" customWidth="1"/>
    <col min="8" max="8" width="7.8515625" style="2" customWidth="1"/>
    <col min="9" max="9" width="8.140625" style="2" customWidth="1"/>
    <col min="10" max="10" width="10.28125" style="2" customWidth="1"/>
    <col min="11" max="11" width="10.57421875" style="2" customWidth="1"/>
    <col min="12" max="12" width="11.421875" style="2" customWidth="1"/>
    <col min="13" max="13" width="11.7109375" style="2" customWidth="1"/>
    <col min="14" max="14" width="8.421875" style="2" customWidth="1"/>
    <col min="15" max="15" width="14.57421875" style="2" customWidth="1"/>
    <col min="16" max="16" width="2.7109375" style="2" customWidth="1"/>
    <col min="17" max="16384" width="9.140625" style="2" customWidth="1"/>
  </cols>
  <sheetData>
    <row r="2" ht="18">
      <c r="B2" s="1" t="s">
        <v>0</v>
      </c>
    </row>
    <row r="3" ht="18">
      <c r="B3" s="1" t="s">
        <v>1</v>
      </c>
    </row>
    <row r="5" spans="2:13" ht="12.75">
      <c r="B5" s="3"/>
      <c r="E5" s="4"/>
      <c r="M5" s="5" t="s">
        <v>2</v>
      </c>
    </row>
    <row r="6" spans="5:13" ht="12.75">
      <c r="E6" s="4"/>
      <c r="M6" s="5" t="s">
        <v>3</v>
      </c>
    </row>
    <row r="7" spans="2:15" ht="12.75"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8" t="s">
        <v>4</v>
      </c>
      <c r="O7" s="6"/>
    </row>
    <row r="8" spans="2:15" ht="12.75">
      <c r="B8" s="9"/>
      <c r="C8" s="10"/>
      <c r="D8" s="10"/>
      <c r="E8" s="10" t="s">
        <v>5</v>
      </c>
      <c r="F8" s="10"/>
      <c r="G8" s="10"/>
      <c r="H8" s="11"/>
      <c r="I8" s="10"/>
      <c r="J8" s="10"/>
      <c r="K8" s="10"/>
      <c r="L8" s="10" t="s">
        <v>6</v>
      </c>
      <c r="M8" s="10"/>
      <c r="N8" s="11"/>
      <c r="O8" s="12" t="s">
        <v>7</v>
      </c>
    </row>
    <row r="9" spans="2:15" ht="12.75">
      <c r="B9" s="13" t="s">
        <v>8</v>
      </c>
      <c r="C9" s="14" t="s">
        <v>9</v>
      </c>
      <c r="D9" s="15" t="s">
        <v>10</v>
      </c>
      <c r="E9" s="14" t="s">
        <v>11</v>
      </c>
      <c r="F9" s="15" t="s">
        <v>10</v>
      </c>
      <c r="G9" s="16" t="s">
        <v>12</v>
      </c>
      <c r="H9" s="17" t="s">
        <v>13</v>
      </c>
      <c r="I9" s="14" t="s">
        <v>9</v>
      </c>
      <c r="J9" s="15" t="s">
        <v>10</v>
      </c>
      <c r="K9" s="14" t="s">
        <v>11</v>
      </c>
      <c r="L9" s="15" t="s">
        <v>10</v>
      </c>
      <c r="M9" s="16" t="s">
        <v>12</v>
      </c>
      <c r="N9" s="17" t="s">
        <v>13</v>
      </c>
      <c r="O9" s="18" t="s">
        <v>14</v>
      </c>
    </row>
    <row r="10" spans="2:15" ht="12.75">
      <c r="B10" s="19"/>
      <c r="C10" s="14"/>
      <c r="D10" s="20" t="s">
        <v>15</v>
      </c>
      <c r="E10" s="14"/>
      <c r="F10" s="20" t="s">
        <v>15</v>
      </c>
      <c r="G10" s="20" t="s">
        <v>10</v>
      </c>
      <c r="H10" s="17"/>
      <c r="I10" s="14"/>
      <c r="J10" s="20" t="s">
        <v>15</v>
      </c>
      <c r="K10" s="14"/>
      <c r="L10" s="20" t="s">
        <v>15</v>
      </c>
      <c r="M10" s="20" t="s">
        <v>10</v>
      </c>
      <c r="N10" s="17"/>
      <c r="O10" s="18" t="s">
        <v>16</v>
      </c>
    </row>
    <row r="11" spans="2:15" ht="12.75">
      <c r="B11" s="21"/>
      <c r="C11" s="22"/>
      <c r="D11" s="22" t="s">
        <v>17</v>
      </c>
      <c r="E11" s="22"/>
      <c r="F11" s="22" t="s">
        <v>17</v>
      </c>
      <c r="G11" s="22"/>
      <c r="H11" s="23"/>
      <c r="I11" s="22"/>
      <c r="J11" s="22" t="s">
        <v>17</v>
      </c>
      <c r="K11" s="22"/>
      <c r="L11" s="22" t="s">
        <v>17</v>
      </c>
      <c r="M11" s="22"/>
      <c r="N11" s="23"/>
      <c r="O11" s="24"/>
    </row>
    <row r="12" spans="2:15" s="29" customFormat="1" ht="12.75">
      <c r="B12" s="25">
        <v>1</v>
      </c>
      <c r="C12" s="26">
        <v>2</v>
      </c>
      <c r="D12" s="26">
        <v>3</v>
      </c>
      <c r="E12" s="26">
        <v>4</v>
      </c>
      <c r="F12" s="26">
        <v>5</v>
      </c>
      <c r="G12" s="26">
        <v>6</v>
      </c>
      <c r="H12" s="27">
        <v>7</v>
      </c>
      <c r="I12" s="26">
        <v>8</v>
      </c>
      <c r="J12" s="26">
        <v>9</v>
      </c>
      <c r="K12" s="26">
        <v>10</v>
      </c>
      <c r="L12" s="26">
        <v>11</v>
      </c>
      <c r="M12" s="26">
        <v>12</v>
      </c>
      <c r="N12" s="27">
        <v>13</v>
      </c>
      <c r="O12" s="28">
        <v>14</v>
      </c>
    </row>
    <row r="13" spans="2:15" ht="12.75">
      <c r="B13" s="30"/>
      <c r="C13" s="31"/>
      <c r="D13" s="31"/>
      <c r="E13" s="31"/>
      <c r="F13" s="31"/>
      <c r="G13" s="31"/>
      <c r="H13" s="32"/>
      <c r="I13" s="31"/>
      <c r="J13" s="31"/>
      <c r="K13" s="31"/>
      <c r="L13" s="31"/>
      <c r="M13" s="31"/>
      <c r="N13" s="32"/>
      <c r="O13" s="32"/>
    </row>
    <row r="14" spans="2:15" s="29" customFormat="1" ht="12.75">
      <c r="B14" s="19" t="s">
        <v>18</v>
      </c>
      <c r="C14" s="33">
        <v>1.12</v>
      </c>
      <c r="D14" s="33">
        <f aca="true" t="shared" si="0" ref="D14:D24">(C14/C$25)*100</f>
        <v>31.460674157303377</v>
      </c>
      <c r="E14" s="33">
        <v>0.82</v>
      </c>
      <c r="F14" s="33">
        <f aca="true" t="shared" si="1" ref="F14:F24">(E14/E$25)*100</f>
        <v>35.497835497835496</v>
      </c>
      <c r="G14" s="33">
        <f>F14</f>
        <v>35.497835497835496</v>
      </c>
      <c r="H14" s="34">
        <v>726</v>
      </c>
      <c r="I14" s="33">
        <v>1.1</v>
      </c>
      <c r="J14" s="33">
        <f aca="true" t="shared" si="2" ref="J14:J24">(I14/I$25)*100</f>
        <v>30.726256983240223</v>
      </c>
      <c r="K14" s="33">
        <v>0.79</v>
      </c>
      <c r="L14" s="33">
        <f aca="true" t="shared" si="3" ref="L14:L24">(K14/K$25)*100</f>
        <v>28.832116788321166</v>
      </c>
      <c r="M14" s="33">
        <f>L14</f>
        <v>28.832116788321166</v>
      </c>
      <c r="N14" s="34">
        <v>720</v>
      </c>
      <c r="O14" s="35">
        <v>1.7</v>
      </c>
    </row>
    <row r="15" spans="2:15" s="29" customFormat="1" ht="12.75">
      <c r="B15" s="19" t="s">
        <v>19</v>
      </c>
      <c r="C15" s="33">
        <v>0.41</v>
      </c>
      <c r="D15" s="33">
        <f t="shared" si="0"/>
        <v>11.516853932584269</v>
      </c>
      <c r="E15" s="33">
        <v>0.3</v>
      </c>
      <c r="F15" s="33">
        <f t="shared" si="1"/>
        <v>12.987012987012985</v>
      </c>
      <c r="G15" s="33">
        <f aca="true" t="shared" si="4" ref="G15:G24">G14+F15</f>
        <v>48.484848484848484</v>
      </c>
      <c r="H15" s="34">
        <v>749</v>
      </c>
      <c r="I15" s="33">
        <v>0.38</v>
      </c>
      <c r="J15" s="33">
        <f t="shared" si="2"/>
        <v>10.614525139664805</v>
      </c>
      <c r="K15" s="33">
        <v>0.38</v>
      </c>
      <c r="L15" s="33">
        <f t="shared" si="3"/>
        <v>13.86861313868613</v>
      </c>
      <c r="M15" s="33">
        <f aca="true" t="shared" si="5" ref="M15:M24">M14+L15</f>
        <v>42.700729927007295</v>
      </c>
      <c r="N15" s="34">
        <v>987</v>
      </c>
      <c r="O15" s="35">
        <v>14.3</v>
      </c>
    </row>
    <row r="16" spans="2:15" s="29" customFormat="1" ht="12.75">
      <c r="B16" s="19" t="s">
        <v>20</v>
      </c>
      <c r="C16" s="33">
        <v>0.6</v>
      </c>
      <c r="D16" s="33">
        <f t="shared" si="0"/>
        <v>16.853932584269664</v>
      </c>
      <c r="E16" s="33">
        <v>0.28</v>
      </c>
      <c r="F16" s="33">
        <f t="shared" si="1"/>
        <v>12.121212121212121</v>
      </c>
      <c r="G16" s="33">
        <f t="shared" si="4"/>
        <v>60.60606060606061</v>
      </c>
      <c r="H16" s="34">
        <v>470</v>
      </c>
      <c r="I16" s="33">
        <v>0.6</v>
      </c>
      <c r="J16" s="33">
        <f t="shared" si="2"/>
        <v>16.75977653631285</v>
      </c>
      <c r="K16" s="33">
        <v>0.44</v>
      </c>
      <c r="L16" s="33">
        <f t="shared" si="3"/>
        <v>16.05839416058394</v>
      </c>
      <c r="M16" s="33">
        <f t="shared" si="5"/>
        <v>58.75912408759123</v>
      </c>
      <c r="N16" s="34">
        <v>727</v>
      </c>
      <c r="O16" s="35">
        <v>3.3</v>
      </c>
    </row>
    <row r="17" spans="2:15" s="29" customFormat="1" ht="12.75">
      <c r="B17" s="36" t="s">
        <v>21</v>
      </c>
      <c r="C17" s="33">
        <v>0.29</v>
      </c>
      <c r="D17" s="33">
        <f t="shared" si="0"/>
        <v>8.146067415730336</v>
      </c>
      <c r="E17" s="33">
        <v>0.22</v>
      </c>
      <c r="F17" s="33">
        <f t="shared" si="1"/>
        <v>9.523809523809524</v>
      </c>
      <c r="G17" s="33">
        <f t="shared" si="4"/>
        <v>70.12987012987013</v>
      </c>
      <c r="H17" s="34">
        <v>751</v>
      </c>
      <c r="I17" s="33">
        <v>0.25</v>
      </c>
      <c r="J17" s="33">
        <f t="shared" si="2"/>
        <v>6.983240223463687</v>
      </c>
      <c r="K17" s="33">
        <v>0.28</v>
      </c>
      <c r="L17" s="33">
        <f t="shared" si="3"/>
        <v>10.218978102189782</v>
      </c>
      <c r="M17" s="33">
        <f t="shared" si="5"/>
        <v>68.97810218978101</v>
      </c>
      <c r="N17" s="34">
        <v>1102</v>
      </c>
      <c r="O17" s="35">
        <v>9.2</v>
      </c>
    </row>
    <row r="18" spans="2:15" s="29" customFormat="1" ht="12.75">
      <c r="B18" s="19" t="s">
        <v>22</v>
      </c>
      <c r="C18" s="33">
        <v>0.32</v>
      </c>
      <c r="D18" s="33">
        <f t="shared" si="0"/>
        <v>8.98876404494382</v>
      </c>
      <c r="E18" s="33">
        <v>0.22</v>
      </c>
      <c r="F18" s="33">
        <f t="shared" si="1"/>
        <v>9.523809523809524</v>
      </c>
      <c r="G18" s="33">
        <f t="shared" si="4"/>
        <v>79.65367965367965</v>
      </c>
      <c r="H18" s="34">
        <v>683</v>
      </c>
      <c r="I18" s="33">
        <v>0.32</v>
      </c>
      <c r="J18" s="33">
        <f t="shared" si="2"/>
        <v>8.938547486033519</v>
      </c>
      <c r="K18" s="33">
        <v>0.24</v>
      </c>
      <c r="L18" s="33">
        <f t="shared" si="3"/>
        <v>8.759124087591239</v>
      </c>
      <c r="M18" s="33">
        <f t="shared" si="5"/>
        <v>77.73722627737226</v>
      </c>
      <c r="N18" s="34">
        <v>739</v>
      </c>
      <c r="O18" s="35">
        <v>1.2</v>
      </c>
    </row>
    <row r="19" spans="2:15" s="29" customFormat="1" ht="12.75">
      <c r="B19" s="19" t="s">
        <v>23</v>
      </c>
      <c r="C19" s="33">
        <v>0.4</v>
      </c>
      <c r="D19" s="33">
        <f t="shared" si="0"/>
        <v>11.235955056179776</v>
      </c>
      <c r="E19" s="33">
        <v>0.16</v>
      </c>
      <c r="F19" s="33">
        <f t="shared" si="1"/>
        <v>6.926406926406926</v>
      </c>
      <c r="G19" s="33">
        <f t="shared" si="4"/>
        <v>86.58008658008657</v>
      </c>
      <c r="H19" s="34">
        <v>401</v>
      </c>
      <c r="I19" s="33">
        <v>0.49</v>
      </c>
      <c r="J19" s="33">
        <f t="shared" si="2"/>
        <v>13.687150837988826</v>
      </c>
      <c r="K19" s="33">
        <v>0.3</v>
      </c>
      <c r="L19" s="33">
        <f t="shared" si="3"/>
        <v>10.94890510948905</v>
      </c>
      <c r="M19" s="33">
        <f t="shared" si="5"/>
        <v>88.6861313868613</v>
      </c>
      <c r="N19" s="34">
        <v>609</v>
      </c>
      <c r="O19" s="35">
        <v>0.4</v>
      </c>
    </row>
    <row r="20" spans="2:15" s="29" customFormat="1" ht="12.75">
      <c r="B20" s="19" t="s">
        <v>24</v>
      </c>
      <c r="C20" s="33">
        <v>0.13</v>
      </c>
      <c r="D20" s="33">
        <f t="shared" si="0"/>
        <v>3.651685393258427</v>
      </c>
      <c r="E20" s="33">
        <v>0.11</v>
      </c>
      <c r="F20" s="33">
        <f t="shared" si="1"/>
        <v>4.761904761904762</v>
      </c>
      <c r="G20" s="33">
        <f t="shared" si="4"/>
        <v>91.34199134199133</v>
      </c>
      <c r="H20" s="34">
        <v>803</v>
      </c>
      <c r="I20" s="33">
        <v>0.13</v>
      </c>
      <c r="J20" s="33">
        <f t="shared" si="2"/>
        <v>3.6312849162011176</v>
      </c>
      <c r="K20" s="33">
        <v>0.1</v>
      </c>
      <c r="L20" s="33">
        <f t="shared" si="3"/>
        <v>3.64963503649635</v>
      </c>
      <c r="M20" s="33">
        <f t="shared" si="5"/>
        <v>92.33576642335765</v>
      </c>
      <c r="N20" s="34">
        <v>742</v>
      </c>
      <c r="O20" s="35" t="s">
        <v>25</v>
      </c>
    </row>
    <row r="21" spans="2:15" s="29" customFormat="1" ht="12.75">
      <c r="B21" s="19" t="s">
        <v>26</v>
      </c>
      <c r="C21" s="33">
        <v>0.07</v>
      </c>
      <c r="D21" s="33">
        <f t="shared" si="0"/>
        <v>1.966292134831461</v>
      </c>
      <c r="E21" s="33">
        <v>0.06</v>
      </c>
      <c r="F21" s="33">
        <f t="shared" si="1"/>
        <v>2.5974025974025974</v>
      </c>
      <c r="G21" s="33">
        <f t="shared" si="4"/>
        <v>93.93939393939392</v>
      </c>
      <c r="H21" s="34">
        <v>645</v>
      </c>
      <c r="I21" s="33">
        <v>0.09</v>
      </c>
      <c r="J21" s="33">
        <f t="shared" si="2"/>
        <v>2.513966480446927</v>
      </c>
      <c r="K21" s="33">
        <v>0.05</v>
      </c>
      <c r="L21" s="33">
        <f t="shared" si="3"/>
        <v>1.824817518248175</v>
      </c>
      <c r="M21" s="33">
        <f t="shared" si="5"/>
        <v>94.16058394160584</v>
      </c>
      <c r="N21" s="34">
        <v>633</v>
      </c>
      <c r="O21" s="35" t="s">
        <v>25</v>
      </c>
    </row>
    <row r="22" spans="2:15" s="29" customFormat="1" ht="12.75">
      <c r="B22" s="19" t="s">
        <v>27</v>
      </c>
      <c r="C22" s="33">
        <v>0.04</v>
      </c>
      <c r="D22" s="33">
        <f t="shared" si="0"/>
        <v>1.1235955056179776</v>
      </c>
      <c r="E22" s="33">
        <v>0.04</v>
      </c>
      <c r="F22" s="33">
        <f t="shared" si="1"/>
        <v>1.7316017316017316</v>
      </c>
      <c r="G22" s="33">
        <f t="shared" si="4"/>
        <v>95.67099567099565</v>
      </c>
      <c r="H22" s="34">
        <v>989</v>
      </c>
      <c r="I22" s="33">
        <v>0.03</v>
      </c>
      <c r="J22" s="33">
        <f t="shared" si="2"/>
        <v>0.8379888268156425</v>
      </c>
      <c r="K22" s="33">
        <v>0.04</v>
      </c>
      <c r="L22" s="33">
        <f t="shared" si="3"/>
        <v>1.4598540145985401</v>
      </c>
      <c r="M22" s="33">
        <f t="shared" si="5"/>
        <v>95.62043795620437</v>
      </c>
      <c r="N22" s="34">
        <v>1291</v>
      </c>
      <c r="O22" s="35">
        <v>1.2</v>
      </c>
    </row>
    <row r="23" spans="2:15" s="29" customFormat="1" ht="12.75">
      <c r="B23" s="19" t="s">
        <v>28</v>
      </c>
      <c r="C23" s="33">
        <v>0.03</v>
      </c>
      <c r="D23" s="33">
        <f t="shared" si="0"/>
        <v>0.8426966292134831</v>
      </c>
      <c r="E23" s="33">
        <v>0.02</v>
      </c>
      <c r="F23" s="33">
        <f t="shared" si="1"/>
        <v>0.8658008658008658</v>
      </c>
      <c r="G23" s="33">
        <f t="shared" si="4"/>
        <v>96.53679653679652</v>
      </c>
      <c r="H23" s="34">
        <v>732</v>
      </c>
      <c r="I23" s="33">
        <v>0.04</v>
      </c>
      <c r="J23" s="33">
        <f t="shared" si="2"/>
        <v>1.1173184357541899</v>
      </c>
      <c r="K23" s="33">
        <v>0.02</v>
      </c>
      <c r="L23" s="33">
        <f t="shared" si="3"/>
        <v>0.7299270072992701</v>
      </c>
      <c r="M23" s="33">
        <f t="shared" si="5"/>
        <v>96.35036496350364</v>
      </c>
      <c r="N23" s="34">
        <v>540</v>
      </c>
      <c r="O23" s="35">
        <v>3.2</v>
      </c>
    </row>
    <row r="24" spans="2:15" s="29" customFormat="1" ht="12.75">
      <c r="B24" s="21" t="s">
        <v>29</v>
      </c>
      <c r="C24" s="37">
        <f>C25-SUM(C14:C23)</f>
        <v>0.1500000000000008</v>
      </c>
      <c r="D24" s="37">
        <f t="shared" si="0"/>
        <v>4.213483146067438</v>
      </c>
      <c r="E24" s="37">
        <f>E25-SUM(E14:E23)</f>
        <v>0.08000000000000007</v>
      </c>
      <c r="F24" s="37">
        <f t="shared" si="1"/>
        <v>3.463203463203466</v>
      </c>
      <c r="G24" s="37">
        <f t="shared" si="4"/>
        <v>99.99999999999999</v>
      </c>
      <c r="H24" s="28" t="s">
        <v>30</v>
      </c>
      <c r="I24" s="37">
        <f>I25-SUM(I14:I23)</f>
        <v>0.1500000000000008</v>
      </c>
      <c r="J24" s="37">
        <f t="shared" si="2"/>
        <v>4.189944134078234</v>
      </c>
      <c r="K24" s="37">
        <f>K25-SUM(K14:K23)</f>
        <v>0.10000000000000053</v>
      </c>
      <c r="L24" s="37">
        <f t="shared" si="3"/>
        <v>3.6496350364963694</v>
      </c>
      <c r="M24" s="37">
        <f t="shared" si="5"/>
        <v>100</v>
      </c>
      <c r="N24" s="28" t="s">
        <v>30</v>
      </c>
      <c r="O24" s="38" t="s">
        <v>25</v>
      </c>
    </row>
    <row r="25" spans="2:15" s="29" customFormat="1" ht="12.75">
      <c r="B25" s="21" t="s">
        <v>31</v>
      </c>
      <c r="C25" s="37">
        <v>3.56</v>
      </c>
      <c r="D25" s="37">
        <f>SUM(D14:D24)</f>
        <v>100.00000000000001</v>
      </c>
      <c r="E25" s="37">
        <v>2.31</v>
      </c>
      <c r="F25" s="37">
        <f>SUM(F14:F24)</f>
        <v>99.99999999999999</v>
      </c>
      <c r="G25" s="37"/>
      <c r="H25" s="39">
        <v>650</v>
      </c>
      <c r="I25" s="37">
        <v>3.58</v>
      </c>
      <c r="J25" s="37">
        <f>SUM(J14:J24)</f>
        <v>100</v>
      </c>
      <c r="K25" s="37">
        <v>2.74</v>
      </c>
      <c r="L25" s="37">
        <f>SUM(L14:L24)</f>
        <v>100</v>
      </c>
      <c r="M25" s="37"/>
      <c r="N25" s="39">
        <v>765</v>
      </c>
      <c r="O25" s="38">
        <v>4.4</v>
      </c>
    </row>
    <row r="26" spans="2:9" ht="12.75">
      <c r="B26" s="40" t="s">
        <v>32</v>
      </c>
      <c r="D26" s="41"/>
      <c r="E26" s="42"/>
      <c r="I26" s="42"/>
    </row>
    <row r="27" spans="2:9" ht="12.75">
      <c r="B27" s="43" t="s">
        <v>33</v>
      </c>
      <c r="D27" s="41"/>
      <c r="E27" s="42"/>
      <c r="I27" s="42"/>
    </row>
    <row r="28" ht="12.75">
      <c r="B28" s="2" t="s">
        <v>34</v>
      </c>
    </row>
    <row r="33" ht="12.75">
      <c r="E33" s="44"/>
    </row>
    <row r="34" ht="12.75">
      <c r="E34" s="44"/>
    </row>
    <row r="35" spans="6:7" ht="12.75">
      <c r="F35" s="45"/>
      <c r="G35" s="45"/>
    </row>
    <row r="36" spans="6:7" ht="12.75">
      <c r="F36" s="46"/>
      <c r="G36" s="46"/>
    </row>
    <row r="37" spans="6:7" ht="12.75">
      <c r="F37" s="46"/>
      <c r="G37" s="46"/>
    </row>
    <row r="38" spans="6:7" ht="12.75">
      <c r="F38" s="40"/>
      <c r="G38" s="40"/>
    </row>
    <row r="39" spans="6:11" ht="12.75">
      <c r="F39" s="2" t="s">
        <v>35</v>
      </c>
      <c r="H39" s="2" t="s">
        <v>9</v>
      </c>
      <c r="I39" s="2" t="s">
        <v>11</v>
      </c>
      <c r="J39" s="29" t="s">
        <v>13</v>
      </c>
      <c r="K39" s="43" t="s">
        <v>36</v>
      </c>
    </row>
    <row r="40" spans="8:11" ht="12.75">
      <c r="H40" s="43" t="s">
        <v>37</v>
      </c>
      <c r="I40" s="43" t="s">
        <v>38</v>
      </c>
      <c r="J40" s="20" t="s">
        <v>39</v>
      </c>
      <c r="K40" s="2" t="s">
        <v>40</v>
      </c>
    </row>
    <row r="41" spans="8:11" ht="12.75">
      <c r="H41" s="43" t="s">
        <v>41</v>
      </c>
      <c r="J41" s="20" t="s">
        <v>42</v>
      </c>
      <c r="K41" s="2" t="s">
        <v>43</v>
      </c>
    </row>
    <row r="42" spans="6:7" ht="12.75">
      <c r="F42" s="40" t="s">
        <v>44</v>
      </c>
      <c r="G42" s="40"/>
    </row>
    <row r="43" spans="6:11" ht="12.75">
      <c r="F43" s="29">
        <v>1</v>
      </c>
      <c r="G43" s="29"/>
      <c r="H43" s="29">
        <v>2</v>
      </c>
      <c r="I43" s="29">
        <v>3</v>
      </c>
      <c r="J43" s="29">
        <v>4</v>
      </c>
      <c r="K43" s="29">
        <v>5</v>
      </c>
    </row>
    <row r="44" spans="6:7" ht="12.75">
      <c r="F44" s="40" t="s">
        <v>44</v>
      </c>
      <c r="G44" s="40"/>
    </row>
  </sheetData>
  <printOptions horizontalCentered="1" verticalCentered="1"/>
  <pageMargins left="0.25" right="0.25" top="1" bottom="1" header="0.5" footer="0.5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dvsingh</cp:lastModifiedBy>
  <dcterms:created xsi:type="dcterms:W3CDTF">2008-10-29T07:20:46Z</dcterms:created>
  <dcterms:modified xsi:type="dcterms:W3CDTF">2008-10-31T05:36:25Z</dcterms:modified>
  <cp:category/>
  <cp:version/>
  <cp:contentType/>
  <cp:contentStatus/>
</cp:coreProperties>
</file>