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6.6U" sheetId="1" r:id="rId1"/>
  </sheets>
  <externalReferences>
    <externalReference r:id="rId4"/>
  </externalReferences>
  <definedNames>
    <definedName name="_xlnm.Print_Area" localSheetId="0">'tb6.6U'!$A$1:$O$44</definedName>
  </definedNames>
  <calcPr fullCalcOnLoad="1"/>
</workbook>
</file>

<file path=xl/sharedStrings.xml><?xml version="1.0" encoding="utf-8"?>
<sst xmlns="http://schemas.openxmlformats.org/spreadsheetml/2006/main" count="55" uniqueCount="55">
  <si>
    <t>6.6: Growth Rates of Production of Principal Crops in India from 1994-95 to 2006-07</t>
  </si>
  <si>
    <t xml:space="preserve">        (Base: T.E.1993-94 = 100)</t>
  </si>
  <si>
    <t>(Percent )</t>
  </si>
  <si>
    <t xml:space="preserve">                     </t>
  </si>
  <si>
    <t>Average Growth</t>
  </si>
  <si>
    <t xml:space="preserve">Crop             </t>
  </si>
  <si>
    <t>1994-95</t>
  </si>
  <si>
    <t>1995-96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</si>
  <si>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</si>
  <si>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</si>
  <si>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</si>
  <si>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</si>
  <si>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</si>
  <si>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</si>
  <si>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</si>
  <si>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2003-04</t>
  </si>
  <si>
    <t>2004-05</t>
  </si>
  <si>
    <t>2005-06</t>
  </si>
  <si>
    <t>2006-07*</t>
  </si>
  <si>
    <t xml:space="preserve">During 1994-95 </t>
  </si>
  <si>
    <t>to 2005-06</t>
  </si>
  <si>
    <t>Rice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</si>
  <si>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</si>
  <si>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</si>
  <si>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</si>
  <si>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</si>
  <si>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</si>
  <si>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</si>
  <si>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</si>
  <si>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</si>
  <si>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Total Cereals</t>
  </si>
  <si>
    <t>Gram</t>
  </si>
  <si>
    <t>Tur</t>
  </si>
  <si>
    <t>Other Pulses</t>
  </si>
  <si>
    <t>Total Pulses</t>
  </si>
  <si>
    <t>Total Foodgrains</t>
  </si>
  <si>
    <t>(Continued)</t>
  </si>
  <si>
    <t>Groundnut</t>
  </si>
  <si>
    <t>Sesamum</t>
  </si>
  <si>
    <t>Rapeseed &amp; Mustard</t>
  </si>
  <si>
    <t>Sunflower</t>
  </si>
  <si>
    <t>Soyabean</t>
  </si>
  <si>
    <t>Nine Oilseeds</t>
  </si>
  <si>
    <t>Total Oilseeds</t>
  </si>
  <si>
    <t>Cotton (lint)</t>
  </si>
  <si>
    <t>Jute</t>
  </si>
  <si>
    <t>Mesta</t>
  </si>
  <si>
    <t>Jute &amp; Mesta</t>
  </si>
  <si>
    <t>Total Fibres</t>
  </si>
  <si>
    <t>Sugarcane</t>
  </si>
  <si>
    <t>Potato</t>
  </si>
  <si>
    <t>Tobacco</t>
  </si>
  <si>
    <t>Non-Foodgrains</t>
  </si>
  <si>
    <t>All  Principal Crops</t>
  </si>
  <si>
    <t>*Based on fourth advance estimates for 2006-07 except potato and tobacco for which final estimates for 2005-06 have been used.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</si>
</sst>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)"/>
    <numFmt numFmtId="174" formatCode="0.0000"/>
    <numFmt numFmtId="175" formatCode="0.000"/>
    <numFmt numFmtId="176" formatCode="0.00000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-a-glance2007\09-Chapter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6.1U"/>
      <sheetName val="tb6.2U"/>
      <sheetName val="tb6.3U"/>
      <sheetName val="tb6.4U"/>
      <sheetName val="tb6.5U"/>
      <sheetName val="tb6.6U"/>
      <sheetName val="tb6.7U"/>
      <sheetName val="tb6.8U"/>
    </sheetNames>
    <sheetDataSet>
      <sheetData sheetId="3">
        <row r="84">
          <cell r="C84">
            <v>190.4</v>
          </cell>
          <cell r="F84">
            <v>178.8</v>
          </cell>
          <cell r="I84">
            <v>197.4</v>
          </cell>
          <cell r="L84">
            <v>195.8</v>
          </cell>
        </row>
        <row r="85">
          <cell r="C85">
            <v>125.3</v>
          </cell>
          <cell r="F85">
            <v>119.2</v>
          </cell>
          <cell r="I85">
            <v>120.4</v>
          </cell>
          <cell r="L85">
            <v>128</v>
          </cell>
        </row>
        <row r="86">
          <cell r="C86">
            <v>116.2</v>
          </cell>
          <cell r="F86">
            <v>126</v>
          </cell>
          <cell r="I86">
            <v>132.7</v>
          </cell>
          <cell r="L86">
            <v>132.6</v>
          </cell>
        </row>
        <row r="87">
          <cell r="C87">
            <v>196.1</v>
          </cell>
          <cell r="F87">
            <v>128.4</v>
          </cell>
          <cell r="I87">
            <v>124.4</v>
          </cell>
          <cell r="L87">
            <v>134</v>
          </cell>
        </row>
        <row r="88">
          <cell r="C88">
            <v>197.3</v>
          </cell>
          <cell r="F88">
            <v>186.6</v>
          </cell>
          <cell r="I88">
            <v>193.7</v>
          </cell>
          <cell r="L88">
            <v>182.4</v>
          </cell>
        </row>
        <row r="89">
          <cell r="C89">
            <v>76.4</v>
          </cell>
          <cell r="F89">
            <v>94.5</v>
          </cell>
          <cell r="I89">
            <v>91.5</v>
          </cell>
          <cell r="L89">
            <v>55.5</v>
          </cell>
        </row>
        <row r="90">
          <cell r="C90">
            <v>63.4</v>
          </cell>
          <cell r="F90">
            <v>53.7</v>
          </cell>
          <cell r="I90">
            <v>53</v>
          </cell>
          <cell r="L90">
            <v>44.9</v>
          </cell>
        </row>
        <row r="91">
          <cell r="C91">
            <v>86.1</v>
          </cell>
          <cell r="F91">
            <v>80.1</v>
          </cell>
          <cell r="I91">
            <v>81</v>
          </cell>
          <cell r="L91">
            <v>88.8</v>
          </cell>
        </row>
        <row r="92">
          <cell r="C92">
            <v>154</v>
          </cell>
          <cell r="F92">
            <v>136.1</v>
          </cell>
          <cell r="I92">
            <v>138.5</v>
          </cell>
          <cell r="L92">
            <v>134.5</v>
          </cell>
        </row>
        <row r="93">
          <cell r="C93">
            <v>159.1</v>
          </cell>
          <cell r="F93">
            <v>148.8</v>
          </cell>
          <cell r="I93">
            <v>158.1</v>
          </cell>
          <cell r="L93">
            <v>159.8</v>
          </cell>
        </row>
        <row r="94">
          <cell r="C94">
            <v>126.9</v>
          </cell>
          <cell r="F94">
            <v>121.4</v>
          </cell>
          <cell r="I94">
            <v>123.7</v>
          </cell>
          <cell r="L94">
            <v>132.5</v>
          </cell>
        </row>
        <row r="95">
          <cell r="C95">
            <v>98.7</v>
          </cell>
          <cell r="F95">
            <v>98.3</v>
          </cell>
          <cell r="I95">
            <v>114.7</v>
          </cell>
          <cell r="L95">
            <v>105.2</v>
          </cell>
        </row>
        <row r="96">
          <cell r="C96">
            <v>171.3</v>
          </cell>
          <cell r="F96">
            <v>133.2</v>
          </cell>
          <cell r="I96">
            <v>126.5</v>
          </cell>
          <cell r="L96">
            <v>141</v>
          </cell>
        </row>
        <row r="97">
          <cell r="C97">
            <v>134.2</v>
          </cell>
          <cell r="F97">
            <v>119.8</v>
          </cell>
          <cell r="I97">
            <v>122.6</v>
          </cell>
          <cell r="L97">
            <v>129</v>
          </cell>
        </row>
        <row r="98">
          <cell r="C98">
            <v>155.1</v>
          </cell>
          <cell r="F98">
            <v>144.2</v>
          </cell>
          <cell r="I98">
            <v>152.5</v>
          </cell>
          <cell r="L98">
            <v>154.9</v>
          </cell>
        </row>
        <row r="99">
          <cell r="C99">
            <v>192.5</v>
          </cell>
          <cell r="F99">
            <v>160.4</v>
          </cell>
          <cell r="I99">
            <v>189.3</v>
          </cell>
          <cell r="L99">
            <v>118</v>
          </cell>
        </row>
        <row r="100">
          <cell r="C100">
            <v>120.7</v>
          </cell>
          <cell r="F100">
            <v>104.1</v>
          </cell>
          <cell r="I100">
            <v>99</v>
          </cell>
          <cell r="L100">
            <v>86.6</v>
          </cell>
        </row>
        <row r="101">
          <cell r="C101">
            <v>117.3</v>
          </cell>
          <cell r="F101">
            <v>141.6</v>
          </cell>
          <cell r="I101">
            <v>151.6</v>
          </cell>
          <cell r="L101">
            <v>124.8</v>
          </cell>
        </row>
        <row r="102">
          <cell r="C102">
            <v>37.8</v>
          </cell>
          <cell r="F102">
            <v>155.9</v>
          </cell>
          <cell r="I102">
            <v>189.1</v>
          </cell>
          <cell r="L102">
            <v>147.1</v>
          </cell>
        </row>
        <row r="103">
          <cell r="C103">
            <v>223.7</v>
          </cell>
          <cell r="F103">
            <v>196.7</v>
          </cell>
          <cell r="I103">
            <v>236.7</v>
          </cell>
          <cell r="L103">
            <v>248</v>
          </cell>
        </row>
        <row r="104">
          <cell r="C104">
            <v>154</v>
          </cell>
          <cell r="F104">
            <v>150.2</v>
          </cell>
          <cell r="I104">
            <v>171.6</v>
          </cell>
          <cell r="L104">
            <v>138.9</v>
          </cell>
        </row>
        <row r="105">
          <cell r="C105">
            <v>129.3</v>
          </cell>
          <cell r="F105">
            <v>154.7</v>
          </cell>
          <cell r="I105">
            <v>174.2</v>
          </cell>
          <cell r="L105">
            <v>198.1</v>
          </cell>
        </row>
        <row r="106">
          <cell r="C106">
            <v>218.9</v>
          </cell>
          <cell r="F106">
            <v>200.7</v>
          </cell>
          <cell r="I106">
            <v>212.9</v>
          </cell>
          <cell r="L106">
            <v>220.5</v>
          </cell>
        </row>
        <row r="107">
          <cell r="C107">
            <v>78.7</v>
          </cell>
          <cell r="F107">
            <v>74.6</v>
          </cell>
          <cell r="I107">
            <v>74.3</v>
          </cell>
          <cell r="L107">
            <v>86.9</v>
          </cell>
        </row>
        <row r="108">
          <cell r="C108">
            <v>199.1</v>
          </cell>
          <cell r="F108">
            <v>182.9</v>
          </cell>
          <cell r="I108">
            <v>193.3</v>
          </cell>
          <cell r="L108">
            <v>201.6</v>
          </cell>
        </row>
        <row r="109">
          <cell r="C109">
            <v>133.5</v>
          </cell>
          <cell r="F109">
            <v>156.3</v>
          </cell>
          <cell r="I109">
            <v>178.7</v>
          </cell>
          <cell r="L109">
            <v>187.4</v>
          </cell>
        </row>
        <row r="110">
          <cell r="C110">
            <v>98.6</v>
          </cell>
          <cell r="F110">
            <v>99.9</v>
          </cell>
          <cell r="I110">
            <v>118.5</v>
          </cell>
          <cell r="L110">
            <v>136.1</v>
          </cell>
        </row>
        <row r="111">
          <cell r="C111">
            <v>141.1</v>
          </cell>
          <cell r="F111">
            <v>144.6</v>
          </cell>
          <cell r="I111">
            <v>146.3</v>
          </cell>
          <cell r="L111">
            <v>146.3</v>
          </cell>
        </row>
        <row r="112">
          <cell r="C112">
            <v>93.2</v>
          </cell>
          <cell r="F112">
            <v>93.1</v>
          </cell>
          <cell r="I112">
            <v>93.6</v>
          </cell>
          <cell r="L112">
            <v>93.6</v>
          </cell>
        </row>
        <row r="113">
          <cell r="C113">
            <v>130.8</v>
          </cell>
          <cell r="F113">
            <v>134.1</v>
          </cell>
          <cell r="I113">
            <v>130</v>
          </cell>
          <cell r="L113">
            <v>142.6</v>
          </cell>
        </row>
        <row r="114">
          <cell r="C114">
            <v>143.1</v>
          </cell>
          <cell r="F114">
            <v>139.2</v>
          </cell>
          <cell r="I114">
            <v>146.7</v>
          </cell>
          <cell r="L114">
            <v>156.9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H1">
      <selection activeCell="T5" sqref="T5"/>
    </sheetView>
  </sheetViews>
  <sheetFormatPr defaultColWidth="9.140625" defaultRowHeight="12.75"/>
  <cols>
    <col min="1" max="1" width="19.00390625" style="0" customWidth="1"/>
    <col min="2" max="14" width="8.7109375" style="0" customWidth="1"/>
    <col min="15" max="15" width="13.8515625" style="0" customWidth="1"/>
  </cols>
  <sheetData>
    <row r="1" ht="15.75">
      <c r="A1" s="1" t="s">
        <v>0</v>
      </c>
    </row>
    <row r="2" ht="15">
      <c r="A2" s="2" t="s">
        <v>1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2</v>
      </c>
    </row>
    <row r="4" spans="1:15" ht="12.75">
      <c r="A4" t="s">
        <v>3</v>
      </c>
      <c r="O4" t="s">
        <v>4</v>
      </c>
    </row>
    <row r="5" spans="1:15" ht="12.7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t="s">
        <v>19</v>
      </c>
    </row>
    <row r="6" spans="2:1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 t="s">
        <v>20</v>
      </c>
    </row>
    <row r="7" spans="1:15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9">
        <v>15</v>
      </c>
    </row>
    <row r="8" spans="1:15" ht="19.5" customHeight="1">
      <c r="A8" t="s">
        <v>21</v>
      </c>
      <c r="B8" s="10">
        <v>1.85</v>
      </c>
      <c r="C8" s="10">
        <v>-5.91</v>
      </c>
      <c r="D8" s="10">
        <v>6.16</v>
      </c>
      <c r="E8" s="10">
        <v>1.02</v>
      </c>
      <c r="F8" s="10">
        <v>4.29</v>
      </c>
      <c r="G8" s="10">
        <v>4.19</v>
      </c>
      <c r="H8" s="10">
        <v>-5.247711659636334</v>
      </c>
      <c r="I8" s="10">
        <v>9.84200356333389</v>
      </c>
      <c r="J8" s="10">
        <v>-23.055281765588177</v>
      </c>
      <c r="K8" s="10">
        <v>23.26</v>
      </c>
      <c r="L8" s="10">
        <f>('[1]tb6.4U'!F84/'[1]tb6.4U'!C84-1)*100</f>
        <v>-6.0924369747899165</v>
      </c>
      <c r="M8" s="10">
        <f>('[1]tb6.4U'!I84/'[1]tb6.4U'!F84-1)*100</f>
        <v>10.402684563758392</v>
      </c>
      <c r="N8" s="10">
        <f>('[1]tb6.4U'!L84/'[1]tb6.4U'!I84-1)*100</f>
        <v>-0.8105369807497431</v>
      </c>
      <c r="O8" s="10">
        <f aca="true" t="shared" si="0" ref="O8:O22">AVERAGE(B8:N8)</f>
        <v>1.5306708266406244</v>
      </c>
    </row>
    <row r="9" spans="1:15" ht="19.5" customHeight="1">
      <c r="A9" t="s">
        <v>22</v>
      </c>
      <c r="B9" s="10">
        <v>9.91</v>
      </c>
      <c r="C9" s="10">
        <v>-5.6</v>
      </c>
      <c r="D9" s="10">
        <v>11.69</v>
      </c>
      <c r="E9" s="10">
        <v>-4.32</v>
      </c>
      <c r="F9" s="10">
        <v>7.45</v>
      </c>
      <c r="G9" s="10">
        <v>7.13</v>
      </c>
      <c r="H9" s="10">
        <v>-8.757491596710176</v>
      </c>
      <c r="I9" s="10">
        <v>4.427899180406691</v>
      </c>
      <c r="J9" s="10">
        <v>-9.62739619851497</v>
      </c>
      <c r="K9" s="10">
        <v>9.73</v>
      </c>
      <c r="L9" s="10">
        <f>('[1]tb6.4U'!F85/'[1]tb6.4U'!C85-1)*100</f>
        <v>-4.868316041500398</v>
      </c>
      <c r="M9" s="10">
        <f>('[1]tb6.4U'!I85/'[1]tb6.4U'!F85-1)*100</f>
        <v>1.0067114093959662</v>
      </c>
      <c r="N9" s="10">
        <f>('[1]tb6.4U'!L85/'[1]tb6.4U'!I85-1)*100</f>
        <v>6.3122923588039725</v>
      </c>
      <c r="O9" s="10">
        <f t="shared" si="0"/>
        <v>1.8833614701446988</v>
      </c>
    </row>
    <row r="10" spans="1:15" ht="19.5" customHeight="1">
      <c r="A10" t="s">
        <v>23</v>
      </c>
      <c r="B10" s="10">
        <v>-22.75</v>
      </c>
      <c r="C10" s="10">
        <v>4.04</v>
      </c>
      <c r="D10" s="10">
        <v>17.26</v>
      </c>
      <c r="E10" s="10">
        <v>-31.18</v>
      </c>
      <c r="F10" s="10">
        <v>11.79</v>
      </c>
      <c r="G10" s="10">
        <v>3.2</v>
      </c>
      <c r="H10" s="10">
        <v>-13.30470126311184</v>
      </c>
      <c r="I10" s="10">
        <v>0.3639068186044092</v>
      </c>
      <c r="J10" s="10">
        <v>-7.204107558755036</v>
      </c>
      <c r="K10" s="10">
        <v>-4.72</v>
      </c>
      <c r="L10" s="10">
        <f>('[1]tb6.4U'!F86/'[1]tb6.4U'!C86-1)*100</f>
        <v>8.43373493975903</v>
      </c>
      <c r="M10" s="10">
        <f>('[1]tb6.4U'!I86/'[1]tb6.4U'!F86-1)*100</f>
        <v>5.317460317460299</v>
      </c>
      <c r="N10" s="10">
        <f>('[1]tb6.4U'!L86/'[1]tb6.4U'!I86-1)*100</f>
        <v>-0.07535795026374359</v>
      </c>
      <c r="O10" s="10">
        <f t="shared" si="0"/>
        <v>-2.2176203612543754</v>
      </c>
    </row>
    <row r="11" spans="1:15" ht="19.5" customHeight="1">
      <c r="A11" t="s">
        <v>24</v>
      </c>
      <c r="B11" s="10">
        <v>43.92</v>
      </c>
      <c r="C11" s="10">
        <v>-24.83</v>
      </c>
      <c r="D11" s="10">
        <v>46.1</v>
      </c>
      <c r="E11" s="10">
        <v>-2.83</v>
      </c>
      <c r="F11" s="10">
        <v>-9.01</v>
      </c>
      <c r="G11" s="10">
        <v>-16.87</v>
      </c>
      <c r="H11" s="10">
        <v>16.89668292345474</v>
      </c>
      <c r="I11" s="10">
        <v>22.558882708012785</v>
      </c>
      <c r="J11" s="10">
        <v>-43.03597295992275</v>
      </c>
      <c r="K11" s="10">
        <v>156.61</v>
      </c>
      <c r="L11" s="10">
        <f>('[1]tb6.4U'!F87/'[1]tb6.4U'!C87-1)*100</f>
        <v>-34.52320244773075</v>
      </c>
      <c r="M11" s="10">
        <f>('[1]tb6.4U'!I87/'[1]tb6.4U'!F87-1)*100</f>
        <v>-3.1152647975077885</v>
      </c>
      <c r="N11" s="10">
        <f>('[1]tb6.4U'!L87/'[1]tb6.4U'!I87-1)*100</f>
        <v>7.717041800643076</v>
      </c>
      <c r="O11" s="10">
        <f t="shared" si="0"/>
        <v>12.276012863611488</v>
      </c>
    </row>
    <row r="12" spans="1:15" ht="19.5" customHeight="1">
      <c r="A12" t="s">
        <v>25</v>
      </c>
      <c r="B12" s="10">
        <v>-7.44</v>
      </c>
      <c r="C12" s="10">
        <v>7.26</v>
      </c>
      <c r="D12" s="10">
        <v>12.99</v>
      </c>
      <c r="E12" s="10">
        <v>0.42</v>
      </c>
      <c r="F12" s="10">
        <v>3.06</v>
      </c>
      <c r="G12" s="10">
        <v>3.25</v>
      </c>
      <c r="H12" s="10">
        <v>4.636129839438374</v>
      </c>
      <c r="I12" s="10">
        <v>9.274943536601565</v>
      </c>
      <c r="J12" s="10">
        <v>-15.261926110545442</v>
      </c>
      <c r="K12" s="10">
        <v>34.37</v>
      </c>
      <c r="L12" s="10">
        <f>('[1]tb6.4U'!F88/'[1]tb6.4U'!C88-1)*100</f>
        <v>-5.423213380638625</v>
      </c>
      <c r="M12" s="10">
        <f>('[1]tb6.4U'!I88/'[1]tb6.4U'!F88-1)*100</f>
        <v>3.8049303322615247</v>
      </c>
      <c r="N12" s="10">
        <f>('[1]tb6.4U'!L88/'[1]tb6.4U'!I88-1)*100</f>
        <v>-5.833763551884353</v>
      </c>
      <c r="O12" s="10">
        <f t="shared" si="0"/>
        <v>3.469776974248696</v>
      </c>
    </row>
    <row r="13" spans="1:15" ht="19.5" customHeight="1">
      <c r="A13" t="s">
        <v>26</v>
      </c>
      <c r="B13" s="10">
        <v>-9.81</v>
      </c>
      <c r="C13" s="10">
        <v>6.81</v>
      </c>
      <c r="D13" s="10">
        <v>-6.17</v>
      </c>
      <c r="E13" s="10">
        <v>-11.07</v>
      </c>
      <c r="F13" s="10">
        <v>24.98</v>
      </c>
      <c r="G13" s="10">
        <v>-12.22</v>
      </c>
      <c r="H13" s="10">
        <v>19.31426075562348</v>
      </c>
      <c r="I13" s="10">
        <v>-13.072445729765347</v>
      </c>
      <c r="J13" s="10">
        <v>-44.59277351975069</v>
      </c>
      <c r="K13" s="10">
        <v>49.4</v>
      </c>
      <c r="L13" s="10">
        <f>('[1]tb6.4U'!F89/'[1]tb6.4U'!C89-1)*100</f>
        <v>23.691099476439792</v>
      </c>
      <c r="M13" s="10">
        <f>('[1]tb6.4U'!I89/'[1]tb6.4U'!F89-1)*100</f>
        <v>-3.1746031746031744</v>
      </c>
      <c r="N13" s="10">
        <f>('[1]tb6.4U'!L89/'[1]tb6.4U'!I89-1)*100</f>
        <v>-39.34426229508197</v>
      </c>
      <c r="O13" s="10">
        <f t="shared" si="0"/>
        <v>-1.1737480374721476</v>
      </c>
    </row>
    <row r="14" spans="1:15" ht="19.5" customHeight="1">
      <c r="A14" t="s">
        <v>27</v>
      </c>
      <c r="B14" s="10">
        <v>-13</v>
      </c>
      <c r="C14" s="10">
        <v>-2.34</v>
      </c>
      <c r="D14" s="10">
        <v>-6.51</v>
      </c>
      <c r="E14" s="10">
        <v>-11.48</v>
      </c>
      <c r="F14" s="10">
        <v>4.02</v>
      </c>
      <c r="G14" s="10">
        <v>-7.84</v>
      </c>
      <c r="H14" s="10">
        <v>-5.063086379812354</v>
      </c>
      <c r="I14" s="10">
        <v>-1.7379451354574749</v>
      </c>
      <c r="J14" s="10">
        <v>-20.357204785850534</v>
      </c>
      <c r="K14" s="10">
        <v>22.75</v>
      </c>
      <c r="L14" s="10">
        <f>('[1]tb6.4U'!F90/'[1]tb6.4U'!C90-1)*100</f>
        <v>-15.299684542586744</v>
      </c>
      <c r="M14" s="10">
        <f>('[1]tb6.4U'!I90/'[1]tb6.4U'!F90-1)*100</f>
        <v>-1.3035381750465591</v>
      </c>
      <c r="N14" s="10">
        <f>('[1]tb6.4U'!L90/'[1]tb6.4U'!I90-1)*100</f>
        <v>-15.283018867924536</v>
      </c>
      <c r="O14" s="10">
        <f t="shared" si="0"/>
        <v>-5.649575222052169</v>
      </c>
    </row>
    <row r="15" spans="1:15" ht="19.5" customHeight="1">
      <c r="A15" t="s">
        <v>28</v>
      </c>
      <c r="B15" s="10">
        <v>31.46</v>
      </c>
      <c r="C15" s="10">
        <v>-12.49</v>
      </c>
      <c r="D15" s="10">
        <v>-3.19</v>
      </c>
      <c r="E15" s="10">
        <v>14.85</v>
      </c>
      <c r="F15" s="10">
        <v>-8.43</v>
      </c>
      <c r="G15" s="10">
        <v>-5.9</v>
      </c>
      <c r="H15" s="10">
        <v>-1.133379405666901</v>
      </c>
      <c r="I15" s="10">
        <v>-0.4263945197819141</v>
      </c>
      <c r="J15" s="10">
        <v>-1.2004212004211978</v>
      </c>
      <c r="K15" s="10">
        <v>-7.8</v>
      </c>
      <c r="L15" s="10">
        <f>('[1]tb6.4U'!F91/'[1]tb6.4U'!C91-1)*100</f>
        <v>-6.968641114982576</v>
      </c>
      <c r="M15" s="10">
        <f>('[1]tb6.4U'!I91/'[1]tb6.4U'!F91-1)*100</f>
        <v>1.1235955056179803</v>
      </c>
      <c r="N15" s="10">
        <f>('[1]tb6.4U'!L91/'[1]tb6.4U'!I91-1)*100</f>
        <v>9.629629629629633</v>
      </c>
      <c r="O15" s="10">
        <f t="shared" si="0"/>
        <v>0.7326452995688478</v>
      </c>
    </row>
    <row r="16" spans="1:15" ht="19.5" customHeight="1">
      <c r="A16" t="s">
        <v>29</v>
      </c>
      <c r="B16" s="10">
        <v>-2.71</v>
      </c>
      <c r="C16" s="10">
        <v>-3.44</v>
      </c>
      <c r="D16" s="10">
        <v>17.8</v>
      </c>
      <c r="E16" s="10">
        <v>-10.5</v>
      </c>
      <c r="F16" s="10">
        <v>2.58</v>
      </c>
      <c r="G16" s="10">
        <v>-3.38</v>
      </c>
      <c r="H16" s="10">
        <v>2.48083437679143</v>
      </c>
      <c r="I16" s="10">
        <v>7.68328316822422</v>
      </c>
      <c r="J16" s="10">
        <v>-21.906066635240883</v>
      </c>
      <c r="K16" s="10">
        <v>44.93</v>
      </c>
      <c r="L16" s="10">
        <f>('[1]tb6.4U'!F92/'[1]tb6.4U'!C92-1)*100</f>
        <v>-11.623376623376625</v>
      </c>
      <c r="M16" s="10">
        <f>('[1]tb6.4U'!I92/'[1]tb6.4U'!F92-1)*100</f>
        <v>1.7634092578986182</v>
      </c>
      <c r="N16" s="10">
        <f>('[1]tb6.4U'!L92/'[1]tb6.4U'!I92-1)*100</f>
        <v>-2.8880866425992746</v>
      </c>
      <c r="O16" s="10">
        <f t="shared" si="0"/>
        <v>1.5992305308998065</v>
      </c>
    </row>
    <row r="17" spans="1:15" s="11" customFormat="1" ht="19.5" customHeight="1">
      <c r="A17" s="11" t="s">
        <v>30</v>
      </c>
      <c r="B17" s="12">
        <v>3.68</v>
      </c>
      <c r="C17" s="12">
        <v>-5.51</v>
      </c>
      <c r="D17" s="12">
        <v>9.37</v>
      </c>
      <c r="E17" s="12">
        <v>-2.29</v>
      </c>
      <c r="F17" s="12">
        <v>5.1</v>
      </c>
      <c r="G17" s="12">
        <v>4.24</v>
      </c>
      <c r="H17" s="12">
        <v>-5.566856310592594</v>
      </c>
      <c r="I17" s="12">
        <v>7.828669925797382</v>
      </c>
      <c r="J17" s="12">
        <v>-18.705399783215547</v>
      </c>
      <c r="K17" s="12">
        <v>21.04</v>
      </c>
      <c r="L17" s="12">
        <f>('[1]tb6.4U'!F93/'[1]tb6.4U'!C93-1)*100</f>
        <v>-6.473915776241346</v>
      </c>
      <c r="M17" s="12">
        <f>('[1]tb6.4U'!I93/'[1]tb6.4U'!F93-1)*100</f>
        <v>6.249999999999978</v>
      </c>
      <c r="N17" s="12">
        <f>('[1]tb6.4U'!L93/'[1]tb6.4U'!I93-1)*100</f>
        <v>1.0752688172043223</v>
      </c>
      <c r="O17" s="12">
        <f t="shared" si="0"/>
        <v>1.541366682534784</v>
      </c>
    </row>
    <row r="18" spans="1:15" ht="19.5" customHeight="1">
      <c r="A18" t="s">
        <v>31</v>
      </c>
      <c r="B18" s="10">
        <v>29.23</v>
      </c>
      <c r="C18" s="10">
        <v>-22.62</v>
      </c>
      <c r="D18" s="10">
        <v>11.76</v>
      </c>
      <c r="E18" s="10">
        <v>10.2</v>
      </c>
      <c r="F18" s="10">
        <v>10.9</v>
      </c>
      <c r="G18" s="10">
        <v>-24.74</v>
      </c>
      <c r="H18" s="10">
        <v>-24.671264727144838</v>
      </c>
      <c r="I18" s="10">
        <v>41.95673600664003</v>
      </c>
      <c r="J18" s="10">
        <v>-22.587246482733413</v>
      </c>
      <c r="K18" s="10">
        <v>34.95</v>
      </c>
      <c r="L18" s="10">
        <f>('[1]tb6.4U'!F94/'[1]tb6.4U'!C94-1)*100</f>
        <v>-4.334121355397946</v>
      </c>
      <c r="M18" s="10">
        <f>('[1]tb6.4U'!I94/'[1]tb6.4U'!F94-1)*100</f>
        <v>1.8945634266886335</v>
      </c>
      <c r="N18" s="10">
        <f>('[1]tb6.4U'!L94/'[1]tb6.4U'!I94-1)*100</f>
        <v>7.113985448666127</v>
      </c>
      <c r="O18" s="10">
        <f t="shared" si="0"/>
        <v>3.7732809474398916</v>
      </c>
    </row>
    <row r="19" spans="1:15" ht="19.5" customHeight="1">
      <c r="A19" t="s">
        <v>32</v>
      </c>
      <c r="B19" s="10">
        <v>-20.39</v>
      </c>
      <c r="C19" s="10">
        <v>7.8</v>
      </c>
      <c r="D19" s="10">
        <v>14.98</v>
      </c>
      <c r="E19" s="10">
        <v>-30.37</v>
      </c>
      <c r="F19" s="10">
        <v>46.41</v>
      </c>
      <c r="G19" s="10">
        <v>-0.52</v>
      </c>
      <c r="H19" s="10">
        <v>-16.610987379361543</v>
      </c>
      <c r="I19" s="10">
        <v>0.5831293122635195</v>
      </c>
      <c r="J19" s="10">
        <v>-3.2660647902283624</v>
      </c>
      <c r="K19" s="10">
        <v>7.8</v>
      </c>
      <c r="L19" s="10">
        <f>('[1]tb6.4U'!F95/'[1]tb6.4U'!C95-1)*100</f>
        <v>-0.4052684903748771</v>
      </c>
      <c r="M19" s="10">
        <f>('[1]tb6.4U'!I95/'[1]tb6.4U'!F95-1)*100</f>
        <v>16.683621566632766</v>
      </c>
      <c r="N19" s="10">
        <f>('[1]tb6.4U'!L95/'[1]tb6.4U'!I95-1)*100</f>
        <v>-8.282476024411512</v>
      </c>
      <c r="O19" s="10">
        <f t="shared" si="0"/>
        <v>1.1086118611169222</v>
      </c>
    </row>
    <row r="20" spans="1:15" ht="19.5" customHeight="1">
      <c r="A20" t="s">
        <v>33</v>
      </c>
      <c r="B20" s="10">
        <v>1.67</v>
      </c>
      <c r="C20" s="10">
        <v>-12.7</v>
      </c>
      <c r="D20" s="10">
        <v>25.58</v>
      </c>
      <c r="E20" s="10">
        <v>-14.65</v>
      </c>
      <c r="F20" s="10">
        <v>8.03</v>
      </c>
      <c r="G20" s="10">
        <v>3.85</v>
      </c>
      <c r="H20" s="10">
        <v>-11.282151903249972</v>
      </c>
      <c r="I20" s="10">
        <v>13.301968353539628</v>
      </c>
      <c r="J20" s="10">
        <v>65.13051656522279</v>
      </c>
      <c r="K20" s="10">
        <v>45.27</v>
      </c>
      <c r="L20" s="10">
        <f>('[1]tb6.4U'!F96/'[1]tb6.4U'!C96-1)*100</f>
        <v>-22.24168126094572</v>
      </c>
      <c r="M20" s="10">
        <f>('[1]tb6.4U'!I96/'[1]tb6.4U'!F96-1)*100</f>
        <v>-5.030030030030019</v>
      </c>
      <c r="N20" s="10">
        <f>('[1]tb6.4U'!L96/'[1]tb6.4U'!I96-1)*100</f>
        <v>11.462450592885375</v>
      </c>
      <c r="O20" s="10">
        <f t="shared" si="0"/>
        <v>8.337774793647853</v>
      </c>
    </row>
    <row r="21" spans="1:15" ht="19.5" customHeight="1">
      <c r="A21" s="11" t="s">
        <v>34</v>
      </c>
      <c r="B21" s="12">
        <v>8.93</v>
      </c>
      <c r="C21" s="12">
        <v>-14.6</v>
      </c>
      <c r="D21" s="12">
        <v>16.91</v>
      </c>
      <c r="E21" s="12">
        <v>-6.57</v>
      </c>
      <c r="F21" s="12">
        <v>15.18</v>
      </c>
      <c r="G21" s="12">
        <v>-11.54</v>
      </c>
      <c r="H21" s="12">
        <v>-18.203817593544635</v>
      </c>
      <c r="I21" s="12">
        <v>22.023398057643128</v>
      </c>
      <c r="J21" s="12">
        <v>12.33846780856478</v>
      </c>
      <c r="K21" s="12">
        <v>33.1</v>
      </c>
      <c r="L21" s="12">
        <f>('[1]tb6.4U'!F97/'[1]tb6.4U'!C97-1)*100</f>
        <v>-10.730253353204166</v>
      </c>
      <c r="M21" s="12">
        <f>('[1]tb6.4U'!I97/'[1]tb6.4U'!F97-1)*100</f>
        <v>2.3372287145241977</v>
      </c>
      <c r="N21" s="12">
        <f>('[1]tb6.4U'!L97/'[1]tb6.4U'!I97-1)*100</f>
        <v>5.220228384991854</v>
      </c>
      <c r="O21" s="12">
        <f t="shared" si="0"/>
        <v>4.184250155305782</v>
      </c>
    </row>
    <row r="22" spans="1:15" s="3" customFormat="1" ht="19.5" customHeight="1">
      <c r="A22" s="13" t="s">
        <v>35</v>
      </c>
      <c r="B22" s="14">
        <v>4.37</v>
      </c>
      <c r="C22" s="14">
        <v>-6.81</v>
      </c>
      <c r="D22" s="14">
        <v>10.43</v>
      </c>
      <c r="E22" s="14">
        <v>-2.89</v>
      </c>
      <c r="F22" s="14">
        <v>6.44</v>
      </c>
      <c r="G22" s="14">
        <v>1.95</v>
      </c>
      <c r="H22" s="14">
        <v>-7.160994323435599</v>
      </c>
      <c r="I22" s="14">
        <v>9.406328042860345</v>
      </c>
      <c r="J22" s="14">
        <v>-14.857158340729203</v>
      </c>
      <c r="K22" s="14">
        <v>22.57</v>
      </c>
      <c r="L22" s="14">
        <f>('[1]tb6.4U'!F98/'[1]tb6.4U'!C98-1)*100</f>
        <v>-7.02772404900065</v>
      </c>
      <c r="M22" s="14">
        <f>('[1]tb6.4U'!I98/'[1]tb6.4U'!F98-1)*100</f>
        <v>5.755894590846045</v>
      </c>
      <c r="N22" s="14">
        <f>('[1]tb6.4U'!L98/'[1]tb6.4U'!I98-1)*100</f>
        <v>1.5737704918032724</v>
      </c>
      <c r="O22" s="14">
        <f t="shared" si="0"/>
        <v>1.8269320317187854</v>
      </c>
    </row>
    <row r="23" spans="1:15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 t="s">
        <v>36</v>
      </c>
    </row>
    <row r="24" spans="1:15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</row>
    <row r="25" spans="1:15" ht="12.75">
      <c r="A25" s="7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  <c r="L25" s="16">
        <v>12</v>
      </c>
      <c r="M25" s="16">
        <v>13</v>
      </c>
      <c r="N25" s="16">
        <v>14</v>
      </c>
      <c r="O25" s="16">
        <v>15</v>
      </c>
    </row>
    <row r="26" spans="1:15" ht="19.5" customHeight="1">
      <c r="A26" t="s">
        <v>37</v>
      </c>
      <c r="B26" s="10">
        <v>2.96</v>
      </c>
      <c r="C26" s="10">
        <v>-5.97</v>
      </c>
      <c r="D26" s="10">
        <v>14.03</v>
      </c>
      <c r="E26" s="10">
        <v>-14.75</v>
      </c>
      <c r="F26" s="10">
        <v>21.83</v>
      </c>
      <c r="G26" s="10">
        <v>-41.46</v>
      </c>
      <c r="H26" s="10">
        <v>21.874821703657197</v>
      </c>
      <c r="I26" s="10">
        <v>9.662468985534378</v>
      </c>
      <c r="J26" s="10">
        <v>-41.35752401280682</v>
      </c>
      <c r="K26" s="10">
        <v>97.91</v>
      </c>
      <c r="L26" s="10">
        <f>('[1]tb6.4U'!F99/'[1]tb6.4U'!C99-1)*100</f>
        <v>-16.675324675324678</v>
      </c>
      <c r="M26" s="10">
        <f>('[1]tb6.4U'!I99/'[1]tb6.4U'!F99-1)*100</f>
        <v>18.01745635910226</v>
      </c>
      <c r="N26" s="10">
        <f>('[1]tb6.4U'!L99/'[1]tb6.4U'!I99-1)*100</f>
        <v>-37.66508188061278</v>
      </c>
      <c r="O26" s="10">
        <f aca="true" t="shared" si="1" ref="O26:O42">AVERAGE(B26:N26)</f>
        <v>2.1851397291961185</v>
      </c>
    </row>
    <row r="27" spans="1:15" ht="19.5" customHeight="1">
      <c r="A27" t="s">
        <v>38</v>
      </c>
      <c r="B27" s="10">
        <v>4.02</v>
      </c>
      <c r="C27" s="10">
        <v>-9.39</v>
      </c>
      <c r="D27" s="10">
        <v>20.61</v>
      </c>
      <c r="E27" s="10">
        <v>-11.32</v>
      </c>
      <c r="F27" s="10">
        <v>-7.18</v>
      </c>
      <c r="G27" s="10">
        <v>-8.99</v>
      </c>
      <c r="H27" s="10">
        <v>7.897478641383615</v>
      </c>
      <c r="I27" s="10">
        <v>34.76245654692931</v>
      </c>
      <c r="J27" s="10">
        <v>-36.758383490971624</v>
      </c>
      <c r="K27" s="10">
        <v>77.23</v>
      </c>
      <c r="L27" s="10">
        <f>('[1]tb6.4U'!F100/'[1]tb6.4U'!C100-1)*100</f>
        <v>-13.753106876553446</v>
      </c>
      <c r="M27" s="10">
        <f>('[1]tb6.4U'!I100/'[1]tb6.4U'!F100-1)*100</f>
        <v>-4.899135446685876</v>
      </c>
      <c r="N27" s="10">
        <f>('[1]tb6.4U'!L100/'[1]tb6.4U'!I100-1)*100</f>
        <v>-12.525252525252528</v>
      </c>
      <c r="O27" s="10">
        <f t="shared" si="1"/>
        <v>3.0541582191422663</v>
      </c>
    </row>
    <row r="28" spans="1:15" ht="19.5" customHeight="1">
      <c r="A28" t="s">
        <v>39</v>
      </c>
      <c r="B28" s="10">
        <v>6.03</v>
      </c>
      <c r="C28" s="10">
        <v>4.19</v>
      </c>
      <c r="D28" s="10">
        <v>11</v>
      </c>
      <c r="E28" s="10">
        <v>-29.33</v>
      </c>
      <c r="F28" s="10">
        <v>20.43</v>
      </c>
      <c r="G28" s="10">
        <v>2.2</v>
      </c>
      <c r="H28" s="10">
        <v>-27.66222099371156</v>
      </c>
      <c r="I28" s="10">
        <v>21.38899503247995</v>
      </c>
      <c r="J28" s="10">
        <v>-23.668056976469664</v>
      </c>
      <c r="K28" s="10">
        <v>62.16</v>
      </c>
      <c r="L28" s="10">
        <f>('[1]tb6.4U'!F101/'[1]tb6.4U'!C101-1)*100</f>
        <v>20.7161125319693</v>
      </c>
      <c r="M28" s="10">
        <f>('[1]tb6.4U'!I101/'[1]tb6.4U'!F101-1)*100</f>
        <v>7.062146892655363</v>
      </c>
      <c r="N28" s="10">
        <f>('[1]tb6.4U'!L101/'[1]tb6.4U'!I101-1)*100</f>
        <v>-17.678100263852237</v>
      </c>
      <c r="O28" s="10">
        <f t="shared" si="1"/>
        <v>4.372221247928549</v>
      </c>
    </row>
    <row r="29" spans="1:15" ht="19.5" customHeight="1">
      <c r="A29" t="s">
        <v>40</v>
      </c>
      <c r="B29" s="10">
        <v>-9.66</v>
      </c>
      <c r="C29" s="10">
        <v>3.25</v>
      </c>
      <c r="D29" s="10">
        <v>-0.61</v>
      </c>
      <c r="E29" s="10">
        <v>-29.17</v>
      </c>
      <c r="F29" s="10">
        <v>6.64</v>
      </c>
      <c r="G29" s="10">
        <v>-26.51</v>
      </c>
      <c r="H29" s="10">
        <v>-6.805074971164949</v>
      </c>
      <c r="I29" s="10">
        <v>5.120668316831689</v>
      </c>
      <c r="J29" s="10">
        <v>28.417954378219278</v>
      </c>
      <c r="K29" s="10">
        <v>6.62</v>
      </c>
      <c r="L29" s="10">
        <f>('[1]tb6.4U'!F102/'[1]tb6.4U'!C102-1)*100</f>
        <v>312.4338624338625</v>
      </c>
      <c r="M29" s="10">
        <f>('[1]tb6.4U'!I102/'[1]tb6.4U'!F102-1)*100</f>
        <v>21.295702373316217</v>
      </c>
      <c r="N29" s="10">
        <f>('[1]tb6.4U'!L102/'[1]tb6.4U'!I102-1)*100</f>
        <v>-22.210470650449498</v>
      </c>
      <c r="O29" s="10">
        <f t="shared" si="1"/>
        <v>22.216357067739633</v>
      </c>
    </row>
    <row r="30" spans="1:15" ht="19.5" customHeight="1">
      <c r="A30" t="s">
        <v>41</v>
      </c>
      <c r="B30" s="10">
        <v>-17.16</v>
      </c>
      <c r="C30" s="10">
        <v>29.6</v>
      </c>
      <c r="D30" s="10">
        <v>5.49</v>
      </c>
      <c r="E30" s="10">
        <v>20.22</v>
      </c>
      <c r="F30" s="10">
        <v>10.52</v>
      </c>
      <c r="G30" s="10">
        <v>-0.86</v>
      </c>
      <c r="H30" s="10">
        <v>-25.4977829242805</v>
      </c>
      <c r="I30" s="10">
        <v>13.019826377042332</v>
      </c>
      <c r="J30" s="10">
        <v>-21.936371107048824</v>
      </c>
      <c r="K30" s="10">
        <v>67.98</v>
      </c>
      <c r="L30" s="10">
        <f>('[1]tb6.4U'!F103/'[1]tb6.4U'!C103-1)*100</f>
        <v>-12.06973625391149</v>
      </c>
      <c r="M30" s="10">
        <f>('[1]tb6.4U'!I103/'[1]tb6.4U'!F103-1)*100</f>
        <v>20.335536349771232</v>
      </c>
      <c r="N30" s="10">
        <f>('[1]tb6.4U'!L103/'[1]tb6.4U'!I103-1)*100</f>
        <v>4.7739754964089665</v>
      </c>
      <c r="O30" s="10">
        <f t="shared" si="1"/>
        <v>7.262726764460132</v>
      </c>
    </row>
    <row r="31" spans="1:15" ht="19.5" customHeight="1">
      <c r="A31" t="s">
        <v>42</v>
      </c>
      <c r="B31" s="10">
        <v>-0.22</v>
      </c>
      <c r="C31" s="10">
        <v>2.62</v>
      </c>
      <c r="D31" s="10">
        <v>10.49</v>
      </c>
      <c r="E31" s="10">
        <v>-14.11</v>
      </c>
      <c r="F31" s="10">
        <v>16.1</v>
      </c>
      <c r="G31" s="10">
        <v>-16.92</v>
      </c>
      <c r="H31" s="10">
        <v>-10.087695101523641</v>
      </c>
      <c r="I31" s="10">
        <v>12.282511494253058</v>
      </c>
      <c r="J31" s="10">
        <v>-28.534626758343308</v>
      </c>
      <c r="K31" s="10">
        <v>69.84</v>
      </c>
      <c r="L31" s="10">
        <f>('[1]tb6.4U'!F104/'[1]tb6.4U'!C104-1)*100</f>
        <v>-2.467532467532474</v>
      </c>
      <c r="M31" s="10">
        <f>('[1]tb6.4U'!I104/'[1]tb6.4U'!F104-1)*100</f>
        <v>14.247669773635163</v>
      </c>
      <c r="N31" s="10">
        <f>('[1]tb6.4U'!L104/'[1]tb6.4U'!I104-1)*100</f>
        <v>-19.055944055944053</v>
      </c>
      <c r="O31" s="10">
        <f t="shared" si="1"/>
        <v>2.6295679141957495</v>
      </c>
    </row>
    <row r="32" spans="1:15" ht="19.5" customHeight="1">
      <c r="A32" s="11" t="s">
        <v>43</v>
      </c>
      <c r="B32" s="12">
        <v>1.88</v>
      </c>
      <c r="C32" s="12">
        <v>2</v>
      </c>
      <c r="D32" s="12">
        <v>8.96</v>
      </c>
      <c r="E32" s="12">
        <v>-12.99</v>
      </c>
      <c r="F32" s="12">
        <v>14.07</v>
      </c>
      <c r="G32" s="12">
        <v>-15.54</v>
      </c>
      <c r="H32" s="12">
        <v>-7.985363815185775</v>
      </c>
      <c r="I32" s="12">
        <v>9.979860082756398</v>
      </c>
      <c r="J32" s="12">
        <v>-23.246569136621986</v>
      </c>
      <c r="K32" s="12">
        <v>53.74</v>
      </c>
      <c r="L32" s="12">
        <f>(143.3/144.1-1)*100</f>
        <v>-0.5551700208188626</v>
      </c>
      <c r="M32" s="12">
        <f>(163/143.3-1)*100</f>
        <v>13.747383112351708</v>
      </c>
      <c r="N32" s="12">
        <f>(138.9/163-1)*100</f>
        <v>-14.785276073619624</v>
      </c>
      <c r="O32" s="12">
        <f t="shared" si="1"/>
        <v>2.2519126268355274</v>
      </c>
    </row>
    <row r="33" spans="1:15" ht="19.5" customHeight="1">
      <c r="A33" t="s">
        <v>44</v>
      </c>
      <c r="B33" s="10">
        <v>10.68</v>
      </c>
      <c r="C33" s="10">
        <v>8.22</v>
      </c>
      <c r="D33" s="10">
        <v>10.65</v>
      </c>
      <c r="E33" s="10">
        <v>-23.73</v>
      </c>
      <c r="F33" s="10">
        <v>13.23</v>
      </c>
      <c r="G33" s="10">
        <v>-6.17</v>
      </c>
      <c r="H33" s="10">
        <v>-17.396960865945054</v>
      </c>
      <c r="I33" s="10">
        <v>4.968604968604984</v>
      </c>
      <c r="J33" s="10">
        <v>-12.736821046313885</v>
      </c>
      <c r="K33" s="10">
        <v>59.2</v>
      </c>
      <c r="L33" s="10">
        <f>('[1]tb6.4U'!F105/'[1]tb6.4U'!C105-1)*100</f>
        <v>19.6442382057231</v>
      </c>
      <c r="M33" s="10">
        <f>('[1]tb6.4U'!I105/'[1]tb6.4U'!F105-1)*100</f>
        <v>12.605042016806722</v>
      </c>
      <c r="N33" s="10">
        <f>('[1]tb6.4U'!L105/'[1]tb6.4U'!I105-1)*100</f>
        <v>13.719862227324908</v>
      </c>
      <c r="O33" s="10">
        <f t="shared" si="1"/>
        <v>7.1449204235539066</v>
      </c>
    </row>
    <row r="34" spans="1:15" ht="19.5" customHeight="1">
      <c r="A34" t="s">
        <v>45</v>
      </c>
      <c r="B34" s="10">
        <v>8.65</v>
      </c>
      <c r="C34" s="10">
        <v>-4.04</v>
      </c>
      <c r="D34" s="10">
        <v>29.84</v>
      </c>
      <c r="E34" s="10">
        <v>-0.05</v>
      </c>
      <c r="F34" s="10">
        <v>-11.28</v>
      </c>
      <c r="G34" s="10">
        <v>6.7</v>
      </c>
      <c r="H34" s="10">
        <v>-1.180488529215229</v>
      </c>
      <c r="I34" s="10">
        <v>13.597724589460114</v>
      </c>
      <c r="J34" s="10">
        <v>-2.9308666937518213</v>
      </c>
      <c r="K34" s="10">
        <v>-0.22</v>
      </c>
      <c r="L34" s="10">
        <f>('[1]tb6.4U'!F106/'[1]tb6.4U'!C106-1)*100</f>
        <v>-8.31429876656008</v>
      </c>
      <c r="M34" s="10">
        <f>('[1]tb6.4U'!I106/'[1]tb6.4U'!F106-1)*100</f>
        <v>6.078724464374696</v>
      </c>
      <c r="N34" s="10">
        <f>('[1]tb6.4U'!L106/'[1]tb6.4U'!I106-1)*100</f>
        <v>3.5697510568341917</v>
      </c>
      <c r="O34" s="10">
        <f t="shared" si="1"/>
        <v>3.109272778549375</v>
      </c>
    </row>
    <row r="35" spans="1:15" ht="19.5" customHeight="1">
      <c r="A35" t="s">
        <v>46</v>
      </c>
      <c r="B35" s="10">
        <v>0.99</v>
      </c>
      <c r="C35" s="10">
        <v>4.88</v>
      </c>
      <c r="D35" s="10">
        <v>3.31</v>
      </c>
      <c r="E35" s="10">
        <v>-9.61</v>
      </c>
      <c r="F35" s="10">
        <v>-7.82</v>
      </c>
      <c r="G35" s="10">
        <v>15.95</v>
      </c>
      <c r="H35" s="10">
        <v>9.691980881571972</v>
      </c>
      <c r="I35" s="10">
        <v>-11.692084241103839</v>
      </c>
      <c r="J35" s="10">
        <v>-8.470394736842103</v>
      </c>
      <c r="K35" s="10">
        <v>-8.03</v>
      </c>
      <c r="L35" s="10">
        <f>('[1]tb6.4U'!F107/'[1]tb6.4U'!C107-1)*100</f>
        <v>-5.20965692503178</v>
      </c>
      <c r="M35" s="10">
        <f>('[1]tb6.4U'!I107/'[1]tb6.4U'!F107-1)*100</f>
        <v>-0.40214477211796273</v>
      </c>
      <c r="N35" s="10">
        <f>('[1]tb6.4U'!L107/'[1]tb6.4U'!I107-1)*100</f>
        <v>16.958277254374178</v>
      </c>
      <c r="O35" s="10">
        <f t="shared" si="1"/>
        <v>0.04199826621926634</v>
      </c>
    </row>
    <row r="36" spans="1:15" ht="19.5" customHeight="1">
      <c r="A36" t="s">
        <v>47</v>
      </c>
      <c r="B36" s="10">
        <v>8.04</v>
      </c>
      <c r="C36" s="10">
        <v>-3.31</v>
      </c>
      <c r="D36" s="10">
        <v>27.49</v>
      </c>
      <c r="E36" s="10">
        <v>-0.71</v>
      </c>
      <c r="F36" s="10">
        <v>-11.23</v>
      </c>
      <c r="G36" s="10">
        <v>7.31</v>
      </c>
      <c r="H36" s="10">
        <v>-0.4045963949050102</v>
      </c>
      <c r="I36" s="10">
        <v>11.610008813705775</v>
      </c>
      <c r="J36" s="10">
        <v>-3.2753577852827953</v>
      </c>
      <c r="K36" s="10">
        <v>-0.67</v>
      </c>
      <c r="L36" s="10">
        <f>('[1]tb6.4U'!F108/'[1]tb6.4U'!C108-1)*100</f>
        <v>-8.136614766449012</v>
      </c>
      <c r="M36" s="10">
        <f>('[1]tb6.4U'!I108/'[1]tb6.4U'!F108-1)*100</f>
        <v>5.686167304537992</v>
      </c>
      <c r="N36" s="10">
        <f>('[1]tb6.4U'!L108/'[1]tb6.4U'!I108-1)*100</f>
        <v>4.293843766166572</v>
      </c>
      <c r="O36" s="10">
        <f t="shared" si="1"/>
        <v>2.8225731490595014</v>
      </c>
    </row>
    <row r="37" spans="1:15" ht="19.5" customHeight="1">
      <c r="A37" s="11" t="s">
        <v>48</v>
      </c>
      <c r="B37" s="12">
        <v>10.37</v>
      </c>
      <c r="C37" s="12">
        <v>7.14</v>
      </c>
      <c r="D37" s="12">
        <v>11.94</v>
      </c>
      <c r="E37" s="12">
        <v>-21.63</v>
      </c>
      <c r="F37" s="12">
        <v>10.37</v>
      </c>
      <c r="G37" s="12">
        <v>-4.91</v>
      </c>
      <c r="H37" s="12">
        <v>-15.624608303729792</v>
      </c>
      <c r="I37" s="12">
        <v>5.7551973415649105</v>
      </c>
      <c r="J37" s="12">
        <v>-11.494582775207052</v>
      </c>
      <c r="K37" s="12">
        <v>50.61</v>
      </c>
      <c r="L37" s="12">
        <f>('[1]tb6.4U'!F109/'[1]tb6.4U'!C109-1)*100</f>
        <v>17.078651685393265</v>
      </c>
      <c r="M37" s="12">
        <f>('[1]tb6.4U'!I109/'[1]tb6.4U'!F109-1)*100</f>
        <v>14.331413947536763</v>
      </c>
      <c r="N37" s="12">
        <f>('[1]tb6.4U'!L109/'[1]tb6.4U'!I109-1)*100</f>
        <v>4.868494683827662</v>
      </c>
      <c r="O37" s="12">
        <f t="shared" si="1"/>
        <v>6.061889736875827</v>
      </c>
    </row>
    <row r="38" spans="1:15" ht="19.5" customHeight="1">
      <c r="A38" t="s">
        <v>49</v>
      </c>
      <c r="B38" s="10">
        <v>19.94</v>
      </c>
      <c r="C38" s="10">
        <v>2.07</v>
      </c>
      <c r="D38" s="10">
        <v>-1.27</v>
      </c>
      <c r="E38" s="10">
        <v>0.68</v>
      </c>
      <c r="F38" s="10">
        <v>3.28</v>
      </c>
      <c r="G38" s="10">
        <v>3.67</v>
      </c>
      <c r="H38" s="10">
        <v>-1.1251022721540105</v>
      </c>
      <c r="I38" s="10">
        <v>0.42290041566961367</v>
      </c>
      <c r="J38" s="10">
        <v>-3.305633297645616</v>
      </c>
      <c r="K38" s="10">
        <v>-18.62</v>
      </c>
      <c r="L38" s="10">
        <f>('[1]tb6.4U'!F110/'[1]tb6.4U'!C110-1)*100</f>
        <v>1.3184584178498993</v>
      </c>
      <c r="M38" s="10">
        <f>('[1]tb6.4U'!I110/'[1]tb6.4U'!F110-1)*100</f>
        <v>18.61861861861862</v>
      </c>
      <c r="N38" s="10">
        <f>('[1]tb6.4U'!L110/'[1]tb6.4U'!I110-1)*100</f>
        <v>14.85232067510549</v>
      </c>
      <c r="O38" s="10">
        <f t="shared" si="1"/>
        <v>3.1178125044187692</v>
      </c>
    </row>
    <row r="39" spans="1:15" ht="19.5" customHeight="1">
      <c r="A39" t="s">
        <v>50</v>
      </c>
      <c r="B39" s="10">
        <v>0</v>
      </c>
      <c r="C39" s="10">
        <v>8.26</v>
      </c>
      <c r="D39" s="10">
        <v>28.53</v>
      </c>
      <c r="E39" s="10">
        <v>-27.13</v>
      </c>
      <c r="F39" s="10">
        <v>33.79</v>
      </c>
      <c r="G39" s="10">
        <v>4.67</v>
      </c>
      <c r="H39" s="10">
        <v>-9.002476409368265</v>
      </c>
      <c r="I39" s="10">
        <v>6.38284626740897</v>
      </c>
      <c r="J39" s="10">
        <v>-3.186784708114909</v>
      </c>
      <c r="K39" s="10">
        <v>-0.9</v>
      </c>
      <c r="L39" s="10">
        <f>('[1]tb6.4U'!F111/'[1]tb6.4U'!C111-1)*100</f>
        <v>2.4805102763997056</v>
      </c>
      <c r="M39" s="10">
        <f>('[1]tb6.4U'!I111/'[1]tb6.4U'!F111-1)*100</f>
        <v>1.1756569847856335</v>
      </c>
      <c r="N39" s="10">
        <f>('[1]tb6.4U'!L111/'[1]tb6.4U'!I111-1)*100</f>
        <v>0</v>
      </c>
      <c r="O39" s="10">
        <f t="shared" si="1"/>
        <v>3.466904031623934</v>
      </c>
    </row>
    <row r="40" spans="1:15" ht="19.5" customHeight="1">
      <c r="A40" t="s">
        <v>51</v>
      </c>
      <c r="B40" s="10">
        <v>7.07</v>
      </c>
      <c r="C40" s="10">
        <v>-9</v>
      </c>
      <c r="D40" s="10">
        <v>15.49</v>
      </c>
      <c r="E40" s="10">
        <v>3.24</v>
      </c>
      <c r="F40" s="10">
        <v>15.63</v>
      </c>
      <c r="G40" s="10">
        <v>-29.19</v>
      </c>
      <c r="H40" s="10">
        <v>-34.2175572519084</v>
      </c>
      <c r="I40" s="10">
        <v>58.25355381491153</v>
      </c>
      <c r="J40" s="10">
        <v>-9.862511457378542</v>
      </c>
      <c r="K40" s="10">
        <v>9.94</v>
      </c>
      <c r="L40" s="10">
        <f>('[1]tb6.4U'!F112/'[1]tb6.4U'!C112-1)*100</f>
        <v>-0.10729613733906351</v>
      </c>
      <c r="M40" s="10">
        <f>('[1]tb6.4U'!I112/'[1]tb6.4U'!F112-1)*100</f>
        <v>0.5370569280343629</v>
      </c>
      <c r="N40" s="10">
        <f>('[1]tb6.4U'!L112/'[1]tb6.4U'!I112-1)*100</f>
        <v>0</v>
      </c>
      <c r="O40" s="10">
        <f t="shared" si="1"/>
        <v>2.1371727612553753</v>
      </c>
    </row>
    <row r="41" spans="1:15" ht="19.5" customHeight="1">
      <c r="A41" s="17" t="s">
        <v>52</v>
      </c>
      <c r="B41" s="18">
        <v>7.32</v>
      </c>
      <c r="C41" s="18">
        <v>2.69</v>
      </c>
      <c r="D41" s="18">
        <v>6.8</v>
      </c>
      <c r="E41" s="18">
        <v>-7.6</v>
      </c>
      <c r="F41" s="18">
        <v>9.39</v>
      </c>
      <c r="G41" s="18">
        <v>-6.15</v>
      </c>
      <c r="H41" s="12">
        <v>-4.530023166721476</v>
      </c>
      <c r="I41" s="12">
        <v>5.412140497194606</v>
      </c>
      <c r="J41" s="12">
        <v>-11.088520190783369</v>
      </c>
      <c r="K41" s="12">
        <v>19.15</v>
      </c>
      <c r="L41" s="12">
        <f>('[1]tb6.4U'!F113/'[1]tb6.4U'!C113-1)*100</f>
        <v>2.522935779816504</v>
      </c>
      <c r="M41" s="12">
        <f>('[1]tb6.4U'!I113/'[1]tb6.4U'!F113-1)*100</f>
        <v>-3.0574198359433202</v>
      </c>
      <c r="N41" s="12">
        <f>('[1]tb6.4U'!L113/'[1]tb6.4U'!I113-1)*100</f>
        <v>9.69230769230769</v>
      </c>
      <c r="O41" s="12">
        <f t="shared" si="1"/>
        <v>2.350109290451587</v>
      </c>
    </row>
    <row r="42" spans="1:15" s="21" customFormat="1" ht="19.5" customHeight="1">
      <c r="A42" s="19" t="s">
        <v>53</v>
      </c>
      <c r="B42" s="20">
        <v>5.77</v>
      </c>
      <c r="C42" s="20">
        <v>-2.54</v>
      </c>
      <c r="D42" s="20">
        <v>8.68</v>
      </c>
      <c r="E42" s="20">
        <v>-5.08</v>
      </c>
      <c r="F42" s="20">
        <v>7.85</v>
      </c>
      <c r="G42" s="20">
        <v>-1.79</v>
      </c>
      <c r="H42" s="20">
        <v>-6.000206772932792</v>
      </c>
      <c r="I42" s="20">
        <v>7.616525887519199</v>
      </c>
      <c r="J42" s="20">
        <v>-13.203016762810094</v>
      </c>
      <c r="K42" s="20">
        <v>21</v>
      </c>
      <c r="L42" s="20">
        <f>('[1]tb6.4U'!F114/'[1]tb6.4U'!C114-1)*100</f>
        <v>-2.7253668763102756</v>
      </c>
      <c r="M42" s="20">
        <f>('[1]tb6.4U'!I114/'[1]tb6.4U'!F114-1)*100</f>
        <v>5.3879310344827624</v>
      </c>
      <c r="N42" s="20">
        <f>('[1]tb6.4U'!L114/'[1]tb6.4U'!I114-1)*100</f>
        <v>6.952965235173836</v>
      </c>
      <c r="O42" s="20">
        <f t="shared" si="1"/>
        <v>2.455294749624818</v>
      </c>
    </row>
    <row r="43" spans="1:15" ht="12.75">
      <c r="A43" s="22" t="s">
        <v>54</v>
      </c>
      <c r="B43" s="18"/>
      <c r="C43" s="2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4"/>
    </row>
    <row r="44" ht="12.75">
      <c r="A44" s="22"/>
    </row>
  </sheetData>
  <printOptions/>
  <pageMargins left="0.75" right="0.75" top="1" bottom="1" header="0.5" footer="0.5"/>
  <pageSetup horizontalDpi="300" verticalDpi="300" orientation="landscape" scale="72" r:id="rId1"/>
  <headerFooter alignWithMargins="0">
    <oddFooter>&amp;C
</oddFooter>
  </headerFooter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trainee</cp:lastModifiedBy>
  <dcterms:created xsi:type="dcterms:W3CDTF">2007-12-28T06:55:34Z</dcterms:created>
  <dcterms:modified xsi:type="dcterms:W3CDTF">2007-12-31T09:31:19Z</dcterms:modified>
  <cp:category/>
  <cp:version/>
  <cp:contentType/>
  <cp:contentStatus/>
</cp:coreProperties>
</file>