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<sst xmlns="http://schemas.openxmlformats.org/spreadsheetml/2006/main" count="58" uniqueCount="42">
  <si>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West Bengal</t>
  </si>
  <si>
    <t>Andhra Pradesh</t>
  </si>
  <si>
    <t>All - India</t>
  </si>
  <si>
    <t>Uttar Pradesh</t>
  </si>
  <si>
    <t>Punjab</t>
  </si>
  <si>
    <t>Haryana</t>
  </si>
  <si>
    <t>Karnataka</t>
  </si>
  <si>
    <t>Maharashtra</t>
  </si>
  <si>
    <t>Madhya Pradesh</t>
  </si>
  <si>
    <t>Gujarat</t>
  </si>
  <si>
    <t>Tamil Nadu</t>
  </si>
  <si>
    <t>Bihar</t>
  </si>
  <si>
    <t>Assam</t>
  </si>
  <si>
    <t>Area - Million Hectares</t>
  </si>
  <si>
    <t>Production - Million Tonnes</t>
  </si>
  <si>
    <t>Yield - Kg./ Hectare</t>
  </si>
  <si>
    <t>Area</t>
  </si>
  <si>
    <t>Production</t>
  </si>
  <si>
    <t>Yield</t>
  </si>
  <si>
    <t xml:space="preserve"> </t>
  </si>
  <si>
    <t>2004-05</t>
  </si>
  <si>
    <t>2005-06</t>
  </si>
  <si>
    <t>State</t>
  </si>
  <si>
    <t xml:space="preserve">% </t>
  </si>
  <si>
    <t xml:space="preserve">Cumulative </t>
  </si>
  <si>
    <t>Under Irrigation</t>
  </si>
  <si>
    <t>to</t>
  </si>
  <si>
    <t>During 2004-05*</t>
  </si>
  <si>
    <t>Orissa</t>
  </si>
  <si>
    <t xml:space="preserve">Chhattisgarh </t>
  </si>
  <si>
    <t xml:space="preserve">Jharkhand </t>
  </si>
  <si>
    <t>Others</t>
  </si>
  <si>
    <t>@</t>
  </si>
  <si>
    <t>-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</si>
  <si>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</si>
  <si>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</si>
  <si>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2005-06.</t>
  </si>
  <si>
    <t xml:space="preserve">4.6 (b):  Area,     Production     and     Yield     of     Rice     during    2004-05 and 2005-06 in respect of major Rice </t>
  </si>
  <si>
    <t xml:space="preserve">              Producing States alongwith  coverage under Irrigation</t>
  </si>
  <si>
    <t>%  Coverage</t>
  </si>
  <si>
    <t>Kerala</t>
  </si>
  <si>
    <t>*  Provisional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</si>
</sst>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#,##0.0"/>
    <numFmt numFmtId="167" formatCode="0_)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right"/>
      <protection/>
    </xf>
    <xf numFmtId="164" fontId="0" fillId="2" borderId="4" xfId="0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164" fontId="0" fillId="2" borderId="6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quotePrefix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 applyProtection="1">
      <alignment horizontal="right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167" fontId="0" fillId="2" borderId="5" xfId="0" applyNumberFormat="1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right"/>
      <protection/>
    </xf>
    <xf numFmtId="2" fontId="0" fillId="2" borderId="1" xfId="0" applyNumberFormat="1" applyFont="1" applyFill="1" applyBorder="1" applyAlignment="1" applyProtection="1">
      <alignment horizontal="center"/>
      <protection/>
    </xf>
    <xf numFmtId="167" fontId="0" fillId="2" borderId="7" xfId="0" applyNumberFormat="1" applyFont="1" applyFill="1" applyBorder="1" applyAlignment="1" applyProtection="1">
      <alignment horizontal="center"/>
      <protection/>
    </xf>
    <xf numFmtId="2" fontId="0" fillId="2" borderId="8" xfId="0" applyNumberFormat="1" applyFont="1" applyFill="1" applyBorder="1" applyAlignment="1" applyProtection="1">
      <alignment horizontal="right"/>
      <protection/>
    </xf>
    <xf numFmtId="2" fontId="0" fillId="2" borderId="1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 applyProtection="1">
      <alignment horizontal="center"/>
      <protection/>
    </xf>
    <xf numFmtId="167" fontId="0" fillId="2" borderId="3" xfId="0" applyNumberFormat="1" applyFont="1" applyFill="1" applyBorder="1" applyAlignment="1" applyProtection="1">
      <alignment horizontal="center"/>
      <protection/>
    </xf>
    <xf numFmtId="167" fontId="0" fillId="2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3">
      <selection activeCell="M33" sqref="M33"/>
    </sheetView>
  </sheetViews>
  <sheetFormatPr defaultColWidth="9.140625" defaultRowHeight="12.75"/>
  <cols>
    <col min="1" max="1" width="16.140625" style="0" customWidth="1"/>
    <col min="2" max="2" width="25.28125" style="0" customWidth="1"/>
    <col min="3" max="3" width="16.00390625" style="0" customWidth="1"/>
    <col min="4" max="4" width="13.140625" style="0" customWidth="1"/>
    <col min="5" max="5" width="14.421875" style="0" customWidth="1"/>
    <col min="6" max="6" width="10.00390625" style="0" customWidth="1"/>
    <col min="7" max="7" width="10.140625" style="0" customWidth="1"/>
    <col min="12" max="12" width="10.421875" style="0" customWidth="1"/>
    <col min="13" max="13" width="11.28125" style="0" customWidth="1"/>
    <col min="14" max="14" width="14.28125" style="0" customWidth="1"/>
    <col min="15" max="15" width="16.00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">
      <c r="A2" s="5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">
      <c r="A3" s="7" t="s">
        <v>38</v>
      </c>
      <c r="B3" s="6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8"/>
      <c r="D5" s="6"/>
      <c r="E5" s="6"/>
      <c r="F5" s="6"/>
      <c r="G5" s="6"/>
      <c r="H5" s="6"/>
      <c r="I5" s="6"/>
      <c r="J5" s="6"/>
      <c r="K5" s="6"/>
      <c r="L5" s="9" t="s">
        <v>13</v>
      </c>
      <c r="M5" s="6"/>
      <c r="N5" s="6"/>
      <c r="O5" s="6"/>
    </row>
    <row r="6" spans="1:15" ht="12.75">
      <c r="A6" s="6"/>
      <c r="B6" s="6"/>
      <c r="C6" s="8"/>
      <c r="D6" s="6"/>
      <c r="E6" s="6"/>
      <c r="F6" s="6"/>
      <c r="G6" s="6"/>
      <c r="H6" s="6"/>
      <c r="I6" s="6"/>
      <c r="J6" s="6"/>
      <c r="K6" s="6"/>
      <c r="L6" s="9" t="s">
        <v>14</v>
      </c>
      <c r="M6" s="6"/>
      <c r="N6" s="6"/>
      <c r="O6" s="6"/>
    </row>
    <row r="7" spans="1:15" ht="12.75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2" t="s">
        <v>15</v>
      </c>
      <c r="M7" s="10"/>
      <c r="N7" s="10"/>
      <c r="O7" s="6"/>
    </row>
    <row r="8" spans="1:15" ht="12.75">
      <c r="A8" s="13"/>
      <c r="B8" s="10"/>
      <c r="C8" s="10"/>
      <c r="D8" s="10" t="s">
        <v>21</v>
      </c>
      <c r="E8" s="10"/>
      <c r="F8" s="10"/>
      <c r="G8" s="35"/>
      <c r="H8" s="10"/>
      <c r="I8" s="10"/>
      <c r="J8" s="10" t="s">
        <v>20</v>
      </c>
      <c r="K8" s="10"/>
      <c r="L8" s="10"/>
      <c r="M8" s="14"/>
      <c r="N8" s="15" t="s">
        <v>39</v>
      </c>
      <c r="O8" s="6"/>
    </row>
    <row r="9" spans="1:15" ht="12.75">
      <c r="A9" s="16" t="s">
        <v>22</v>
      </c>
      <c r="B9" s="17" t="s">
        <v>16</v>
      </c>
      <c r="C9" s="18" t="s">
        <v>23</v>
      </c>
      <c r="D9" s="17" t="s">
        <v>17</v>
      </c>
      <c r="E9" s="18" t="s">
        <v>23</v>
      </c>
      <c r="F9" s="19" t="s">
        <v>24</v>
      </c>
      <c r="G9" s="20" t="s">
        <v>18</v>
      </c>
      <c r="H9" s="17" t="s">
        <v>16</v>
      </c>
      <c r="I9" s="18" t="s">
        <v>23</v>
      </c>
      <c r="J9" s="17" t="s">
        <v>17</v>
      </c>
      <c r="K9" s="18" t="s">
        <v>23</v>
      </c>
      <c r="L9" s="19" t="s">
        <v>24</v>
      </c>
      <c r="M9" s="20" t="s">
        <v>18</v>
      </c>
      <c r="N9" s="21" t="s">
        <v>25</v>
      </c>
      <c r="O9" s="6"/>
    </row>
    <row r="10" spans="1:15" ht="12.75">
      <c r="A10" s="22"/>
      <c r="B10" s="17"/>
      <c r="C10" s="23" t="s">
        <v>26</v>
      </c>
      <c r="D10" s="17"/>
      <c r="E10" s="23" t="s">
        <v>26</v>
      </c>
      <c r="F10" s="23" t="s">
        <v>23</v>
      </c>
      <c r="G10" s="20"/>
      <c r="H10" s="17"/>
      <c r="I10" s="23" t="s">
        <v>26</v>
      </c>
      <c r="J10" s="17"/>
      <c r="K10" s="23" t="s">
        <v>26</v>
      </c>
      <c r="L10" s="23" t="s">
        <v>23</v>
      </c>
      <c r="M10" s="20"/>
      <c r="N10" s="27" t="s">
        <v>27</v>
      </c>
      <c r="O10" s="6"/>
    </row>
    <row r="11" spans="1:15" ht="12.75">
      <c r="A11" s="24"/>
      <c r="B11" s="25"/>
      <c r="C11" s="25" t="s">
        <v>2</v>
      </c>
      <c r="D11" s="25"/>
      <c r="E11" s="25" t="s">
        <v>2</v>
      </c>
      <c r="F11" s="25"/>
      <c r="G11" s="26"/>
      <c r="H11" s="25"/>
      <c r="I11" s="25" t="s">
        <v>2</v>
      </c>
      <c r="J11" s="25"/>
      <c r="K11" s="25" t="s">
        <v>2</v>
      </c>
      <c r="L11" s="25"/>
      <c r="M11" s="26"/>
      <c r="N11" s="28"/>
      <c r="O11" s="36"/>
    </row>
    <row r="12" spans="1:15" ht="12.75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30">
        <v>13</v>
      </c>
      <c r="N12" s="28">
        <v>14</v>
      </c>
      <c r="O12" s="6"/>
    </row>
    <row r="13" spans="1:15" ht="12.75">
      <c r="A13" s="16" t="s">
        <v>0</v>
      </c>
      <c r="B13" s="37">
        <v>5.78</v>
      </c>
      <c r="C13" s="38">
        <f aca="true" t="shared" si="0" ref="C13:C29">(B13/B$30)*100</f>
        <v>13.238662391204766</v>
      </c>
      <c r="D13" s="38">
        <v>14.51</v>
      </c>
      <c r="E13" s="38">
        <f aca="true" t="shared" si="1" ref="E13:E29">(D13/D$30)*100</f>
        <v>15.807822202854341</v>
      </c>
      <c r="F13" s="38">
        <f>E13</f>
        <v>15.807822202854341</v>
      </c>
      <c r="G13" s="39">
        <v>2509</v>
      </c>
      <c r="H13" s="37">
        <v>5.78</v>
      </c>
      <c r="I13" s="38">
        <f aca="true" t="shared" si="2" ref="I13:I29">(H13/H$30)*100</f>
        <v>13.791457885946077</v>
      </c>
      <c r="J13" s="38">
        <v>14.88</v>
      </c>
      <c r="K13" s="38">
        <f aca="true" t="shared" si="3" ref="K13:K29">(J13/J$30)*100</f>
        <v>17.89967520750632</v>
      </c>
      <c r="L13" s="38">
        <f>K13</f>
        <v>17.89967520750632</v>
      </c>
      <c r="M13" s="39">
        <v>2574</v>
      </c>
      <c r="N13" s="31">
        <v>51</v>
      </c>
      <c r="O13" s="6"/>
    </row>
    <row r="14" spans="1:15" ht="12.75">
      <c r="A14" s="16" t="s">
        <v>1</v>
      </c>
      <c r="B14" s="37">
        <v>3.98</v>
      </c>
      <c r="C14" s="38">
        <f t="shared" si="0"/>
        <v>9.115895556573523</v>
      </c>
      <c r="D14" s="38">
        <v>11.7</v>
      </c>
      <c r="E14" s="38">
        <f t="shared" si="1"/>
        <v>12.746486545375312</v>
      </c>
      <c r="F14" s="38">
        <f aca="true" t="shared" si="4" ref="F14:F29">E14+F13</f>
        <v>28.55430874822965</v>
      </c>
      <c r="G14" s="39">
        <v>2939</v>
      </c>
      <c r="H14" s="37">
        <v>3.09</v>
      </c>
      <c r="I14" s="38">
        <f t="shared" si="2"/>
        <v>7.37294201861131</v>
      </c>
      <c r="J14" s="38">
        <v>9.6</v>
      </c>
      <c r="K14" s="38">
        <f t="shared" si="3"/>
        <v>11.54817755322988</v>
      </c>
      <c r="L14" s="38">
        <f aca="true" t="shared" si="5" ref="L14:L29">K14+L13</f>
        <v>29.4478527607362</v>
      </c>
      <c r="M14" s="39">
        <v>3111</v>
      </c>
      <c r="N14" s="40">
        <v>95.2</v>
      </c>
      <c r="O14" s="6"/>
    </row>
    <row r="15" spans="1:15" ht="12.75">
      <c r="A15" s="16" t="s">
        <v>3</v>
      </c>
      <c r="B15" s="37">
        <v>5.58</v>
      </c>
      <c r="C15" s="38">
        <f t="shared" si="0"/>
        <v>12.780577187356851</v>
      </c>
      <c r="D15" s="38">
        <v>11.13</v>
      </c>
      <c r="E15" s="38">
        <f t="shared" si="1"/>
        <v>12.125503867523696</v>
      </c>
      <c r="F15" s="38">
        <f t="shared" si="4"/>
        <v>40.67981261575335</v>
      </c>
      <c r="G15" s="39">
        <v>1996</v>
      </c>
      <c r="H15" s="37">
        <v>5.34</v>
      </c>
      <c r="I15" s="38">
        <f t="shared" si="2"/>
        <v>12.741589119541876</v>
      </c>
      <c r="J15" s="38">
        <v>9.56</v>
      </c>
      <c r="K15" s="38">
        <f t="shared" si="3"/>
        <v>11.500060146758091</v>
      </c>
      <c r="L15" s="38">
        <f t="shared" si="5"/>
        <v>40.94791290749429</v>
      </c>
      <c r="M15" s="39">
        <v>1790</v>
      </c>
      <c r="N15" s="31">
        <v>70.2</v>
      </c>
      <c r="O15" s="6"/>
    </row>
    <row r="16" spans="1:15" ht="12.75">
      <c r="A16" s="16" t="s">
        <v>4</v>
      </c>
      <c r="B16" s="37">
        <v>2.64</v>
      </c>
      <c r="C16" s="38">
        <f t="shared" si="0"/>
        <v>6.046724690792488</v>
      </c>
      <c r="D16" s="38">
        <v>10.19</v>
      </c>
      <c r="E16" s="38">
        <f t="shared" si="1"/>
        <v>11.101427170715764</v>
      </c>
      <c r="F16" s="38">
        <f t="shared" si="4"/>
        <v>51.781239786469115</v>
      </c>
      <c r="G16" s="39">
        <v>3858</v>
      </c>
      <c r="H16" s="37">
        <v>2.65</v>
      </c>
      <c r="I16" s="38">
        <f t="shared" si="2"/>
        <v>6.32307325220711</v>
      </c>
      <c r="J16" s="38">
        <v>10.44</v>
      </c>
      <c r="K16" s="38">
        <f t="shared" si="3"/>
        <v>12.558643089137494</v>
      </c>
      <c r="L16" s="38">
        <f t="shared" si="5"/>
        <v>53.50655599663179</v>
      </c>
      <c r="M16" s="39">
        <v>3943</v>
      </c>
      <c r="N16" s="31">
        <v>99.3</v>
      </c>
      <c r="O16" s="6"/>
    </row>
    <row r="17" spans="1:15" ht="12.75">
      <c r="A17" s="16" t="s">
        <v>28</v>
      </c>
      <c r="B17" s="37">
        <v>4.48</v>
      </c>
      <c r="C17" s="38">
        <f t="shared" si="0"/>
        <v>10.261108566193315</v>
      </c>
      <c r="D17" s="38">
        <v>6.86</v>
      </c>
      <c r="E17" s="38">
        <f t="shared" si="1"/>
        <v>7.473581000108945</v>
      </c>
      <c r="F17" s="38">
        <f t="shared" si="4"/>
        <v>59.25482078657806</v>
      </c>
      <c r="G17" s="39">
        <v>1531</v>
      </c>
      <c r="H17" s="37">
        <v>4.47</v>
      </c>
      <c r="I17" s="38">
        <f t="shared" si="2"/>
        <v>10.66571224051539</v>
      </c>
      <c r="J17" s="38">
        <v>6.47</v>
      </c>
      <c r="K17" s="38">
        <f t="shared" si="3"/>
        <v>7.782990496812221</v>
      </c>
      <c r="L17" s="38">
        <f t="shared" si="5"/>
        <v>61.28954649344401</v>
      </c>
      <c r="M17" s="39">
        <v>1446</v>
      </c>
      <c r="N17" s="31">
        <v>42.6</v>
      </c>
      <c r="O17" s="6"/>
    </row>
    <row r="18" spans="1:15" ht="12.75">
      <c r="A18" s="16" t="s">
        <v>6</v>
      </c>
      <c r="B18" s="37">
        <v>1.49</v>
      </c>
      <c r="C18" s="38">
        <f t="shared" si="0"/>
        <v>3.4127347686669722</v>
      </c>
      <c r="D18" s="38">
        <v>5.74</v>
      </c>
      <c r="E18" s="38">
        <f t="shared" si="1"/>
        <v>6.25340451029524</v>
      </c>
      <c r="F18" s="38">
        <f t="shared" si="4"/>
        <v>65.50822529687329</v>
      </c>
      <c r="G18" s="39">
        <v>3868</v>
      </c>
      <c r="H18" s="37">
        <v>1.31</v>
      </c>
      <c r="I18" s="38">
        <f t="shared" si="2"/>
        <v>3.125745645430685</v>
      </c>
      <c r="J18" s="38">
        <v>3.55</v>
      </c>
      <c r="K18" s="38">
        <f t="shared" si="3"/>
        <v>4.270419824371467</v>
      </c>
      <c r="L18" s="38">
        <f t="shared" si="5"/>
        <v>65.55996631781548</v>
      </c>
      <c r="M18" s="39">
        <v>2712</v>
      </c>
      <c r="N18" s="31">
        <v>71</v>
      </c>
      <c r="O18" s="6"/>
    </row>
    <row r="19" spans="1:15" ht="12.75">
      <c r="A19" s="16" t="s">
        <v>10</v>
      </c>
      <c r="B19" s="37">
        <v>2.05</v>
      </c>
      <c r="C19" s="38">
        <f t="shared" si="0"/>
        <v>4.6953733394411366</v>
      </c>
      <c r="D19" s="38">
        <v>5.22</v>
      </c>
      <c r="E19" s="38">
        <f t="shared" si="1"/>
        <v>5.686893997167447</v>
      </c>
      <c r="F19" s="38">
        <f t="shared" si="4"/>
        <v>71.19511929404074</v>
      </c>
      <c r="G19" s="39">
        <v>2546</v>
      </c>
      <c r="H19" s="37">
        <v>1.87</v>
      </c>
      <c r="I19" s="38">
        <f t="shared" si="2"/>
        <v>4.461942257217848</v>
      </c>
      <c r="J19" s="38">
        <v>5.06</v>
      </c>
      <c r="K19" s="38">
        <f t="shared" si="3"/>
        <v>6.086851918681583</v>
      </c>
      <c r="L19" s="38">
        <f t="shared" si="5"/>
        <v>71.64681823649707</v>
      </c>
      <c r="M19" s="39">
        <v>2703</v>
      </c>
      <c r="N19" s="31">
        <v>92.5</v>
      </c>
      <c r="O19" s="6"/>
    </row>
    <row r="20" spans="1:15" ht="12.75">
      <c r="A20" s="16" t="s">
        <v>29</v>
      </c>
      <c r="B20" s="37">
        <v>3.75</v>
      </c>
      <c r="C20" s="38">
        <f t="shared" si="0"/>
        <v>8.58909757214842</v>
      </c>
      <c r="D20" s="38">
        <v>5.01</v>
      </c>
      <c r="E20" s="38">
        <f t="shared" si="1"/>
        <v>5.458110905327377</v>
      </c>
      <c r="F20" s="38">
        <f t="shared" si="4"/>
        <v>76.65323019936811</v>
      </c>
      <c r="G20" s="39">
        <v>1337</v>
      </c>
      <c r="H20" s="37">
        <v>3.75</v>
      </c>
      <c r="I20" s="38">
        <f t="shared" si="2"/>
        <v>8.94774516821761</v>
      </c>
      <c r="J20" s="38">
        <v>4.38</v>
      </c>
      <c r="K20" s="38">
        <f t="shared" si="3"/>
        <v>5.268856008661134</v>
      </c>
      <c r="L20" s="38">
        <f t="shared" si="5"/>
        <v>76.9156742451582</v>
      </c>
      <c r="M20" s="39">
        <v>1170</v>
      </c>
      <c r="N20" s="31">
        <v>29.1</v>
      </c>
      <c r="O20" s="6"/>
    </row>
    <row r="21" spans="1:15" ht="12.75">
      <c r="A21" s="16" t="s">
        <v>12</v>
      </c>
      <c r="B21" s="37">
        <v>2.42</v>
      </c>
      <c r="C21" s="38">
        <f t="shared" si="0"/>
        <v>5.54283096655978</v>
      </c>
      <c r="D21" s="38">
        <v>3.55</v>
      </c>
      <c r="E21" s="38">
        <f t="shared" si="1"/>
        <v>3.8675236953916543</v>
      </c>
      <c r="F21" s="38">
        <f t="shared" si="4"/>
        <v>80.52075389475976</v>
      </c>
      <c r="G21" s="39">
        <v>1468</v>
      </c>
      <c r="H21" s="37">
        <v>2.38</v>
      </c>
      <c r="I21" s="38">
        <f t="shared" si="2"/>
        <v>5.678835600095443</v>
      </c>
      <c r="J21" s="38">
        <v>3.47</v>
      </c>
      <c r="K21" s="38">
        <f t="shared" si="3"/>
        <v>4.174185011427885</v>
      </c>
      <c r="L21" s="38">
        <f t="shared" si="5"/>
        <v>81.08985925658608</v>
      </c>
      <c r="M21" s="39">
        <v>1460</v>
      </c>
      <c r="N21" s="31">
        <v>8.2</v>
      </c>
      <c r="O21" s="6"/>
    </row>
    <row r="22" spans="1:15" ht="12.75">
      <c r="A22" s="16" t="s">
        <v>11</v>
      </c>
      <c r="B22" s="37">
        <v>3.25</v>
      </c>
      <c r="C22" s="38">
        <f t="shared" si="0"/>
        <v>7.443884562528631</v>
      </c>
      <c r="D22" s="38">
        <v>3.5</v>
      </c>
      <c r="E22" s="38">
        <f t="shared" si="1"/>
        <v>3.8130515306678285</v>
      </c>
      <c r="F22" s="38">
        <f t="shared" si="4"/>
        <v>84.3338054254276</v>
      </c>
      <c r="G22" s="39">
        <v>1075</v>
      </c>
      <c r="H22" s="37">
        <v>3.12</v>
      </c>
      <c r="I22" s="38">
        <f t="shared" si="2"/>
        <v>7.444523979957052</v>
      </c>
      <c r="J22" s="38">
        <v>2.47</v>
      </c>
      <c r="K22" s="38">
        <f t="shared" si="3"/>
        <v>2.9712498496331055</v>
      </c>
      <c r="L22" s="38">
        <f t="shared" si="5"/>
        <v>84.06110910621919</v>
      </c>
      <c r="M22" s="39">
        <v>792</v>
      </c>
      <c r="N22" s="31">
        <v>55.3</v>
      </c>
      <c r="O22" s="6"/>
    </row>
    <row r="23" spans="1:15" ht="12.75">
      <c r="A23" s="16" t="s">
        <v>5</v>
      </c>
      <c r="B23" s="37">
        <v>1.05</v>
      </c>
      <c r="C23" s="38">
        <f t="shared" si="0"/>
        <v>2.4049473202015577</v>
      </c>
      <c r="D23" s="38">
        <v>3.21</v>
      </c>
      <c r="E23" s="38">
        <f t="shared" si="1"/>
        <v>3.4971129752696366</v>
      </c>
      <c r="F23" s="38">
        <f t="shared" si="4"/>
        <v>87.83091840069723</v>
      </c>
      <c r="G23" s="39">
        <v>3051</v>
      </c>
      <c r="H23" s="37">
        <v>1.03</v>
      </c>
      <c r="I23" s="38">
        <f t="shared" si="2"/>
        <v>2.4576473395371035</v>
      </c>
      <c r="J23" s="38">
        <v>3.02</v>
      </c>
      <c r="K23" s="38">
        <f t="shared" si="3"/>
        <v>3.6328641886202337</v>
      </c>
      <c r="L23" s="38">
        <f t="shared" si="5"/>
        <v>87.69397329483942</v>
      </c>
      <c r="M23" s="39">
        <v>2941</v>
      </c>
      <c r="N23" s="31">
        <v>99.8</v>
      </c>
      <c r="O23" s="6"/>
    </row>
    <row r="24" spans="1:15" ht="12.75">
      <c r="A24" s="16" t="s">
        <v>7</v>
      </c>
      <c r="B24" s="37">
        <v>1.52</v>
      </c>
      <c r="C24" s="38">
        <f t="shared" si="0"/>
        <v>3.4814475492441597</v>
      </c>
      <c r="D24" s="38">
        <v>2.7</v>
      </c>
      <c r="E24" s="38">
        <f t="shared" si="1"/>
        <v>2.941496895086611</v>
      </c>
      <c r="F24" s="38">
        <f t="shared" si="4"/>
        <v>90.77241529578384</v>
      </c>
      <c r="G24" s="39">
        <v>1779</v>
      </c>
      <c r="H24" s="37">
        <v>1.52</v>
      </c>
      <c r="I24" s="38">
        <f t="shared" si="2"/>
        <v>3.626819374850871</v>
      </c>
      <c r="J24" s="38">
        <v>2.16</v>
      </c>
      <c r="K24" s="38">
        <f t="shared" si="3"/>
        <v>2.5983399494767236</v>
      </c>
      <c r="L24" s="38">
        <f t="shared" si="5"/>
        <v>90.29231324431615</v>
      </c>
      <c r="M24" s="39">
        <v>1425</v>
      </c>
      <c r="N24" s="31">
        <v>28.4</v>
      </c>
      <c r="O24" s="6"/>
    </row>
    <row r="25" spans="1:15" ht="12.75">
      <c r="A25" s="16" t="s">
        <v>8</v>
      </c>
      <c r="B25" s="37">
        <v>1.66</v>
      </c>
      <c r="C25" s="38">
        <f t="shared" si="0"/>
        <v>3.8021071919377007</v>
      </c>
      <c r="D25" s="38">
        <v>1.66</v>
      </c>
      <c r="E25" s="38">
        <f t="shared" si="1"/>
        <v>1.8084758688310272</v>
      </c>
      <c r="F25" s="38">
        <f t="shared" si="4"/>
        <v>92.58089116461487</v>
      </c>
      <c r="G25" s="39">
        <v>999</v>
      </c>
      <c r="H25" s="37">
        <v>1.62</v>
      </c>
      <c r="I25" s="38">
        <f t="shared" si="2"/>
        <v>3.8654259126700077</v>
      </c>
      <c r="J25" s="38">
        <v>1.17</v>
      </c>
      <c r="K25" s="38">
        <f t="shared" si="3"/>
        <v>1.4074341392998917</v>
      </c>
      <c r="L25" s="38">
        <f t="shared" si="5"/>
        <v>91.69974738361604</v>
      </c>
      <c r="M25" s="39">
        <v>720</v>
      </c>
      <c r="N25" s="31">
        <v>12.1</v>
      </c>
      <c r="O25" s="6"/>
    </row>
    <row r="26" spans="1:15" ht="12.75">
      <c r="A26" s="16" t="s">
        <v>30</v>
      </c>
      <c r="B26" s="37">
        <v>1.35</v>
      </c>
      <c r="C26" s="38">
        <f t="shared" si="0"/>
        <v>3.092075125973431</v>
      </c>
      <c r="D26" s="38">
        <v>1.56</v>
      </c>
      <c r="E26" s="38">
        <f t="shared" si="1"/>
        <v>1.699531539383375</v>
      </c>
      <c r="F26" s="38">
        <f t="shared" si="4"/>
        <v>94.28042270399824</v>
      </c>
      <c r="G26" s="39">
        <v>1150</v>
      </c>
      <c r="H26" s="37">
        <v>1.29</v>
      </c>
      <c r="I26" s="38">
        <f t="shared" si="2"/>
        <v>3.0780243378668577</v>
      </c>
      <c r="J26" s="38">
        <v>1.68</v>
      </c>
      <c r="K26" s="38">
        <f t="shared" si="3"/>
        <v>2.0209310718152294</v>
      </c>
      <c r="L26" s="38">
        <f t="shared" si="5"/>
        <v>93.72067845543127</v>
      </c>
      <c r="M26" s="39">
        <v>1305</v>
      </c>
      <c r="N26" s="31">
        <v>5.6</v>
      </c>
      <c r="O26" s="6"/>
    </row>
    <row r="27" spans="1:15" ht="12.75">
      <c r="A27" s="16" t="s">
        <v>9</v>
      </c>
      <c r="B27" s="37">
        <v>0.67</v>
      </c>
      <c r="C27" s="38">
        <f t="shared" si="0"/>
        <v>1.5345854328905177</v>
      </c>
      <c r="D27" s="38">
        <v>1.3</v>
      </c>
      <c r="E27" s="38">
        <f t="shared" si="1"/>
        <v>1.416276282819479</v>
      </c>
      <c r="F27" s="38">
        <f t="shared" si="4"/>
        <v>95.69669898681772</v>
      </c>
      <c r="G27" s="39">
        <v>1949</v>
      </c>
      <c r="H27" s="37">
        <v>0.69</v>
      </c>
      <c r="I27" s="38">
        <f t="shared" si="2"/>
        <v>1.6463851109520402</v>
      </c>
      <c r="J27" s="38">
        <v>1.24</v>
      </c>
      <c r="K27" s="38">
        <f t="shared" si="3"/>
        <v>1.4916396006255264</v>
      </c>
      <c r="L27" s="38">
        <f t="shared" si="5"/>
        <v>95.2123180560568</v>
      </c>
      <c r="M27" s="39">
        <v>1806</v>
      </c>
      <c r="N27" s="31">
        <v>57.5</v>
      </c>
      <c r="O27" s="6"/>
    </row>
    <row r="28" spans="1:15" ht="12.75">
      <c r="A28" s="16" t="s">
        <v>40</v>
      </c>
      <c r="B28" s="37">
        <v>0.28</v>
      </c>
      <c r="C28" s="38">
        <f t="shared" si="0"/>
        <v>0.6413192853870822</v>
      </c>
      <c r="D28" s="38">
        <v>0.63</v>
      </c>
      <c r="E28" s="38">
        <f t="shared" si="1"/>
        <v>0.6863492755202092</v>
      </c>
      <c r="F28" s="38">
        <f t="shared" si="4"/>
        <v>96.38304826233794</v>
      </c>
      <c r="G28" s="39">
        <v>2284</v>
      </c>
      <c r="H28" s="37">
        <v>0.29</v>
      </c>
      <c r="I28" s="38">
        <f t="shared" si="2"/>
        <v>0.6919589596754951</v>
      </c>
      <c r="J28" s="38">
        <v>0.67</v>
      </c>
      <c r="K28" s="38">
        <f t="shared" si="3"/>
        <v>0.8059665584025022</v>
      </c>
      <c r="L28" s="38">
        <f t="shared" si="5"/>
        <v>96.0182846144593</v>
      </c>
      <c r="M28" s="39">
        <v>2301</v>
      </c>
      <c r="N28" s="31">
        <v>66.3</v>
      </c>
      <c r="O28" s="6"/>
    </row>
    <row r="29" spans="1:15" ht="12.75">
      <c r="A29" s="32" t="s">
        <v>31</v>
      </c>
      <c r="B29" s="41">
        <f>B30-SUM(B13:B28)</f>
        <v>1.7099999999999937</v>
      </c>
      <c r="C29" s="42">
        <f t="shared" si="0"/>
        <v>3.9166284928996653</v>
      </c>
      <c r="D29" s="42">
        <f>D30-SUM(D13:D28)</f>
        <v>3.3200000000000074</v>
      </c>
      <c r="E29" s="42">
        <f t="shared" si="1"/>
        <v>3.6169517376620623</v>
      </c>
      <c r="F29" s="42">
        <f t="shared" si="4"/>
        <v>100</v>
      </c>
      <c r="G29" s="43" t="s">
        <v>32</v>
      </c>
      <c r="H29" s="41">
        <f>H30-SUM(H13:H28)</f>
        <v>1.7100000000000009</v>
      </c>
      <c r="I29" s="42">
        <f t="shared" si="2"/>
        <v>4.080171796707232</v>
      </c>
      <c r="J29" s="42">
        <f>J30-SUM(J13:J28)</f>
        <v>3.3100000000000023</v>
      </c>
      <c r="K29" s="42">
        <f t="shared" si="3"/>
        <v>3.9817153855407224</v>
      </c>
      <c r="L29" s="42">
        <f t="shared" si="5"/>
        <v>100.00000000000003</v>
      </c>
      <c r="M29" s="43" t="s">
        <v>32</v>
      </c>
      <c r="N29" s="33" t="s">
        <v>33</v>
      </c>
      <c r="O29" s="6"/>
    </row>
    <row r="30" spans="1:15" ht="12.75">
      <c r="A30" s="32" t="s">
        <v>34</v>
      </c>
      <c r="B30" s="44">
        <v>43.66</v>
      </c>
      <c r="C30" s="45">
        <f>SUM(C13:C29)</f>
        <v>100.00000000000003</v>
      </c>
      <c r="D30" s="46">
        <v>91.79</v>
      </c>
      <c r="E30" s="45">
        <f>SUM(E13:E29)</f>
        <v>100</v>
      </c>
      <c r="F30" s="45"/>
      <c r="G30" s="47">
        <v>2102</v>
      </c>
      <c r="H30" s="44">
        <v>41.91</v>
      </c>
      <c r="I30" s="45">
        <f>SUM(I13:I29)</f>
        <v>100</v>
      </c>
      <c r="J30" s="46">
        <v>83.13</v>
      </c>
      <c r="K30" s="45">
        <f>SUM(K13:K29)</f>
        <v>100.00000000000003</v>
      </c>
      <c r="L30" s="45"/>
      <c r="M30" s="47">
        <v>1984</v>
      </c>
      <c r="N30" s="33">
        <v>54.7</v>
      </c>
      <c r="O30" s="6"/>
    </row>
    <row r="31" spans="1:15" ht="12.75">
      <c r="A31" s="34" t="s">
        <v>35</v>
      </c>
      <c r="B31" s="6"/>
      <c r="C31" s="6"/>
      <c r="D31" s="6"/>
      <c r="E31" s="6"/>
      <c r="F31" s="6"/>
      <c r="G31" s="48" t="s">
        <v>19</v>
      </c>
      <c r="H31" s="6"/>
      <c r="I31" s="6"/>
      <c r="J31" s="6"/>
      <c r="K31" s="6"/>
      <c r="L31" s="6"/>
      <c r="M31" s="6"/>
      <c r="N31" s="36"/>
      <c r="O31" s="6"/>
    </row>
    <row r="32" spans="1:15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4"/>
    </row>
    <row r="51" ht="15">
      <c r="A51" s="1"/>
    </row>
    <row r="68" ht="12.75" customHeight="1"/>
    <row r="69" ht="12.75" customHeight="1"/>
    <row r="93" ht="12.75">
      <c r="D9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2007-12-27T09:38:48Z</dcterms:created>
  <dcterms:modified xsi:type="dcterms:W3CDTF">2007-12-27T11:13:50Z</dcterms:modified>
  <cp:category/>
  <cp:version/>
  <cp:contentType/>
  <cp:contentStatus/>
</cp:coreProperties>
</file>