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8955" activeTab="0"/>
  </bookViews>
  <sheets>
    <sheet name="tb4.13bU" sheetId="1" r:id="rId1"/>
  </sheets>
  <definedNames>
    <definedName name="_xlnm.Print_Area" localSheetId="0">'tb4.13bU'!$A$1:$P$30</definedName>
  </definedNames>
  <calcPr fullCalcOnLoad="1"/>
</workbook>
</file>

<file path=xl/sharedStrings.xml><?xml version="1.0" encoding="utf-8"?>
<sst xmlns="http://schemas.openxmlformats.org/spreadsheetml/2006/main" count="54" uniqueCount="37">
  <si>
    <t xml:space="preserve">4.13 (b):  Area,    Production    and    Yield     of    Gram    during 2004-05 and 2005-06 in respect of major Gram </t>
  </si>
  <si>
    <t xml:space="preserve">                 Producing States alongwith coverage under Irrigation</t>
  </si>
  <si>
    <t>Area - Million Hectares</t>
  </si>
  <si>
    <t>Production - Million Tonnes</t>
  </si>
  <si>
    <t>Yield - Kg./ Hectare</t>
  </si>
  <si>
    <t>2005-06</t>
  </si>
  <si>
    <t>2004-05</t>
  </si>
  <si>
    <t>%  Coverage</t>
  </si>
  <si>
    <t>State</t>
  </si>
  <si>
    <t>Area</t>
  </si>
  <si>
    <t xml:space="preserve">% </t>
  </si>
  <si>
    <t>Production</t>
  </si>
  <si>
    <t xml:space="preserve">Cumulative </t>
  </si>
  <si>
    <t>Yield</t>
  </si>
  <si>
    <t>Under Irrigation</t>
  </si>
  <si>
    <t>to</t>
  </si>
  <si>
    <t>During 2004-05*</t>
  </si>
  <si>
    <t>All - India</t>
  </si>
  <si>
    <t>Madhya Pradesh</t>
  </si>
  <si>
    <t>Maharashtra</t>
  </si>
  <si>
    <t>Uttar Pradesh</t>
  </si>
  <si>
    <t>Andhra Pradesh</t>
  </si>
  <si>
    <t>Rajasthan</t>
  </si>
  <si>
    <t>Karnataka</t>
  </si>
  <si>
    <t xml:space="preserve">Chhattisgarh </t>
  </si>
  <si>
    <t>Gujarat</t>
  </si>
  <si>
    <t>Haryana</t>
  </si>
  <si>
    <t>Bihar</t>
  </si>
  <si>
    <t>West Bengal</t>
  </si>
  <si>
    <t>Orissa</t>
  </si>
  <si>
    <t>-</t>
  </si>
  <si>
    <t>Others</t>
  </si>
  <si>
    <t>@</t>
  </si>
  <si>
    <t xml:space="preserve">All India </t>
  </si>
  <si>
    <t xml:space="preserve">@ - Since area/ production is low in individual states, yield rate is not worked out. </t>
  </si>
  <si>
    <t>Note: States have been arranged in descending  order of  percentage share of production during 2005-06.</t>
  </si>
  <si>
    <t>*  Provisional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</si>
</sst>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_)"/>
    <numFmt numFmtId="166" formatCode="0.0_)"/>
    <numFmt numFmtId="167" formatCode="0_)"/>
    <numFmt numFmtId="168" formatCode="#,##0.0_);\(#,##0.0\)"/>
    <numFmt numFmtId="169" formatCode="&quot;$&quot;#,##0.00"/>
    <numFmt numFmtId="170" formatCode="0.00000000000000"/>
    <numFmt numFmtId="171" formatCode="0.0000000000000"/>
    <numFmt numFmtId="172" formatCode="0.000000000000"/>
    <numFmt numFmtId="173" formatCode="0.00000000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_)"/>
    <numFmt numFmtId="183" formatCode="0.0000_)"/>
    <numFmt numFmtId="184" formatCode="&quot;öS&quot;\ #,##0;\-&quot;öS&quot;\ #,##0"/>
    <numFmt numFmtId="185" formatCode="&quot;öS&quot;\ #,##0;[Red]\-&quot;öS&quot;\ #,##0"/>
    <numFmt numFmtId="186" formatCode="&quot;öS&quot;\ #,##0.00;\-&quot;öS&quot;\ #,##0.00"/>
    <numFmt numFmtId="187" formatCode="&quot;öS&quot;\ #,##0.00;[Red]\-&quot;öS&quot;\ #,##0.00"/>
    <numFmt numFmtId="188" formatCode="_-&quot;öS&quot;\ * #,##0_-;\-&quot;öS&quot;\ * #,##0_-;_-&quot;öS&quot;\ * &quot;-&quot;_-;_-@_-"/>
    <numFmt numFmtId="189" formatCode="_-* #,##0_-;\-* #,##0_-;_-* &quot;-&quot;_-;_-@_-"/>
    <numFmt numFmtId="190" formatCode="_-&quot;öS&quot;\ * #,##0.00_-;\-&quot;öS&quot;\ * #,##0.00_-;_-&quot;öS&quot;\ * &quot;-&quot;??_-;_-@_-"/>
    <numFmt numFmtId="191" formatCode="_-* #,##0.00_-;\-* #,##0.00_-;_-* &quot;-&quot;??_-;_-@_-"/>
    <numFmt numFmtId="192" formatCode="#,##0.0"/>
  </numFmts>
  <fonts count="5">
    <font>
      <sz val="10"/>
      <name val="Arial"/>
      <family val="0"/>
    </font>
    <font>
      <u val="single"/>
      <sz val="6"/>
      <color indexed="36"/>
      <name val="Arial"/>
      <family val="0"/>
    </font>
    <font>
      <u val="single"/>
      <sz val="6"/>
      <color indexed="12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2" borderId="0" xfId="0" applyFont="1" applyFill="1" applyAlignment="1" applyProtection="1">
      <alignment horizontal="left"/>
      <protection/>
    </xf>
    <xf numFmtId="0" fontId="0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 applyProtection="1">
      <alignment horizontal="left"/>
      <protection/>
    </xf>
    <xf numFmtId="0" fontId="4" fillId="2" borderId="0" xfId="0" applyFont="1" applyFill="1" applyAlignment="1">
      <alignment/>
    </xf>
    <xf numFmtId="0" fontId="0" fillId="2" borderId="0" xfId="0" applyFont="1" applyFill="1" applyBorder="1" applyAlignment="1" applyProtection="1">
      <alignment horizontal="left"/>
      <protection/>
    </xf>
    <xf numFmtId="0" fontId="0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0" fillId="2" borderId="1" xfId="0" applyFont="1" applyFill="1" applyBorder="1" applyAlignment="1" applyProtection="1">
      <alignment horizontal="left"/>
      <protection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 applyProtection="1">
      <alignment horizontal="center"/>
      <protection/>
    </xf>
    <xf numFmtId="0" fontId="0" fillId="2" borderId="6" xfId="0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 applyProtection="1" quotePrefix="1">
      <alignment horizontal="center"/>
      <protection/>
    </xf>
    <xf numFmtId="0" fontId="0" fillId="2" borderId="0" xfId="0" applyFont="1" applyFill="1" applyBorder="1" applyAlignment="1">
      <alignment horizontal="right"/>
    </xf>
    <xf numFmtId="0" fontId="0" fillId="2" borderId="7" xfId="0" applyFont="1" applyFill="1" applyBorder="1" applyAlignment="1" applyProtection="1">
      <alignment horizontal="right"/>
      <protection/>
    </xf>
    <xf numFmtId="0" fontId="0" fillId="2" borderId="7" xfId="0" applyFont="1" applyFill="1" applyBorder="1" applyAlignment="1" applyProtection="1">
      <alignment horizontal="center"/>
      <protection/>
    </xf>
    <xf numFmtId="0" fontId="0" fillId="2" borderId="6" xfId="0" applyFont="1" applyFill="1" applyBorder="1" applyAlignment="1">
      <alignment/>
    </xf>
    <xf numFmtId="0" fontId="0" fillId="2" borderId="0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1" xfId="0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 applyProtection="1">
      <alignment horizontal="center"/>
      <protection/>
    </xf>
    <xf numFmtId="0" fontId="0" fillId="2" borderId="8" xfId="0" applyFont="1" applyFill="1" applyBorder="1" applyAlignment="1">
      <alignment horizontal="center"/>
    </xf>
    <xf numFmtId="0" fontId="0" fillId="2" borderId="1" xfId="0" applyFont="1" applyFill="1" applyBorder="1" applyAlignment="1" applyProtection="1">
      <alignment horizontal="center"/>
      <protection/>
    </xf>
    <xf numFmtId="0" fontId="0" fillId="2" borderId="4" xfId="0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6" xfId="0" applyFont="1" applyFill="1" applyBorder="1" applyAlignment="1" quotePrefix="1">
      <alignment/>
    </xf>
    <xf numFmtId="0" fontId="0" fillId="2" borderId="7" xfId="0" applyFont="1" applyFill="1" applyBorder="1" applyAlignment="1">
      <alignment/>
    </xf>
    <xf numFmtId="2" fontId="0" fillId="2" borderId="0" xfId="0" applyNumberFormat="1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164" fontId="0" fillId="2" borderId="7" xfId="0" applyNumberFormat="1" applyFont="1" applyFill="1" applyBorder="1" applyAlignment="1">
      <alignment horizontal="center"/>
    </xf>
    <xf numFmtId="1" fontId="0" fillId="2" borderId="7" xfId="0" applyNumberFormat="1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1" fontId="0" fillId="2" borderId="4" xfId="0" applyNumberFormat="1" applyFont="1" applyFill="1" applyBorder="1" applyAlignment="1">
      <alignment horizontal="center"/>
    </xf>
    <xf numFmtId="164" fontId="0" fillId="2" borderId="9" xfId="0" applyNumberFormat="1" applyFont="1" applyFill="1" applyBorder="1" applyAlignment="1">
      <alignment horizontal="center"/>
    </xf>
    <xf numFmtId="0" fontId="0" fillId="2" borderId="0" xfId="0" applyFont="1" applyFill="1" applyAlignment="1" quotePrefix="1">
      <alignment/>
    </xf>
    <xf numFmtId="2" fontId="0" fillId="2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W30"/>
  <sheetViews>
    <sheetView tabSelected="1" view="pageBreakPreview" zoomScaleNormal="60" zoomScaleSheetLayoutView="100" workbookViewId="0" topLeftCell="G8">
      <selection activeCell="I12" sqref="I12:N12"/>
    </sheetView>
  </sheetViews>
  <sheetFormatPr defaultColWidth="9.140625" defaultRowHeight="12.75"/>
  <cols>
    <col min="1" max="1" width="2.7109375" style="2" customWidth="1"/>
    <col min="2" max="2" width="16.140625" style="2" customWidth="1"/>
    <col min="3" max="3" width="8.8515625" style="2" customWidth="1"/>
    <col min="4" max="4" width="10.421875" style="2" customWidth="1"/>
    <col min="5" max="5" width="11.140625" style="2" customWidth="1"/>
    <col min="6" max="6" width="11.57421875" style="2" customWidth="1"/>
    <col min="7" max="7" width="11.7109375" style="2" customWidth="1"/>
    <col min="8" max="9" width="7.8515625" style="2" customWidth="1"/>
    <col min="10" max="10" width="10.421875" style="2" customWidth="1"/>
    <col min="11" max="11" width="11.140625" style="2" customWidth="1"/>
    <col min="12" max="12" width="11.57421875" style="2" customWidth="1"/>
    <col min="13" max="13" width="11.7109375" style="2" customWidth="1"/>
    <col min="14" max="14" width="7.7109375" style="2" customWidth="1"/>
    <col min="15" max="15" width="14.28125" style="2" customWidth="1"/>
    <col min="16" max="16" width="2.28125" style="2" customWidth="1"/>
    <col min="17" max="16384" width="9.140625" style="2" customWidth="1"/>
  </cols>
  <sheetData>
    <row r="2" ht="18">
      <c r="B2" s="1" t="s">
        <v>0</v>
      </c>
    </row>
    <row r="3" spans="2:3" ht="18">
      <c r="B3" s="3" t="s">
        <v>1</v>
      </c>
      <c r="C3" s="4"/>
    </row>
    <row r="4" ht="12.75">
      <c r="D4" s="5"/>
    </row>
    <row r="5" spans="4:13" ht="12.75">
      <c r="D5" s="5"/>
      <c r="L5" s="6" t="s">
        <v>2</v>
      </c>
      <c r="M5" s="6"/>
    </row>
    <row r="6" spans="4:13" ht="12.75">
      <c r="D6" s="5"/>
      <c r="L6" s="6" t="s">
        <v>3</v>
      </c>
      <c r="M6" s="6"/>
    </row>
    <row r="7" spans="2:15" ht="12.75">
      <c r="B7" s="7"/>
      <c r="C7" s="7"/>
      <c r="D7" s="8"/>
      <c r="E7" s="7"/>
      <c r="F7" s="7"/>
      <c r="G7" s="7"/>
      <c r="H7" s="7"/>
      <c r="I7" s="7"/>
      <c r="J7" s="7"/>
      <c r="K7" s="7"/>
      <c r="L7" s="9" t="s">
        <v>4</v>
      </c>
      <c r="M7" s="9"/>
      <c r="N7" s="7"/>
      <c r="O7" s="7"/>
    </row>
    <row r="8" spans="2:15" ht="12.75">
      <c r="B8" s="10"/>
      <c r="C8" s="11"/>
      <c r="D8" s="11"/>
      <c r="E8" s="11" t="s">
        <v>5</v>
      </c>
      <c r="F8" s="11"/>
      <c r="G8" s="11"/>
      <c r="H8" s="12"/>
      <c r="I8" s="11"/>
      <c r="J8" s="11"/>
      <c r="K8" s="11" t="s">
        <v>6</v>
      </c>
      <c r="L8" s="11"/>
      <c r="M8" s="11"/>
      <c r="N8" s="12"/>
      <c r="O8" s="13" t="s">
        <v>7</v>
      </c>
    </row>
    <row r="9" spans="2:15" ht="12.75">
      <c r="B9" s="14" t="s">
        <v>8</v>
      </c>
      <c r="C9" s="15" t="s">
        <v>9</v>
      </c>
      <c r="D9" s="16" t="s">
        <v>10</v>
      </c>
      <c r="E9" s="15" t="s">
        <v>11</v>
      </c>
      <c r="F9" s="16" t="s">
        <v>10</v>
      </c>
      <c r="G9" s="17" t="s">
        <v>12</v>
      </c>
      <c r="H9" s="18" t="s">
        <v>13</v>
      </c>
      <c r="I9" s="15" t="s">
        <v>9</v>
      </c>
      <c r="J9" s="16" t="s">
        <v>10</v>
      </c>
      <c r="K9" s="15" t="s">
        <v>11</v>
      </c>
      <c r="L9" s="16" t="s">
        <v>10</v>
      </c>
      <c r="M9" s="17" t="s">
        <v>12</v>
      </c>
      <c r="N9" s="18" t="s">
        <v>13</v>
      </c>
      <c r="O9" s="19" t="s">
        <v>14</v>
      </c>
    </row>
    <row r="10" spans="2:49" ht="12.75">
      <c r="B10" s="20"/>
      <c r="C10" s="15"/>
      <c r="D10" s="21" t="s">
        <v>15</v>
      </c>
      <c r="E10" s="15"/>
      <c r="F10" s="21" t="s">
        <v>15</v>
      </c>
      <c r="G10" s="21" t="s">
        <v>10</v>
      </c>
      <c r="H10" s="18"/>
      <c r="I10" s="15"/>
      <c r="J10" s="21" t="s">
        <v>15</v>
      </c>
      <c r="K10" s="15"/>
      <c r="L10" s="21" t="s">
        <v>15</v>
      </c>
      <c r="M10" s="21" t="s">
        <v>10</v>
      </c>
      <c r="N10" s="18"/>
      <c r="O10" s="19" t="s">
        <v>16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</row>
    <row r="11" spans="2:15" ht="12.75">
      <c r="B11" s="23"/>
      <c r="C11" s="24"/>
      <c r="D11" s="24" t="s">
        <v>17</v>
      </c>
      <c r="E11" s="24"/>
      <c r="F11" s="24" t="s">
        <v>17</v>
      </c>
      <c r="G11" s="24"/>
      <c r="H11" s="25"/>
      <c r="I11" s="24"/>
      <c r="J11" s="24" t="s">
        <v>17</v>
      </c>
      <c r="K11" s="24"/>
      <c r="L11" s="24" t="s">
        <v>17</v>
      </c>
      <c r="M11" s="24"/>
      <c r="N11" s="25"/>
      <c r="O11" s="26"/>
    </row>
    <row r="12" spans="2:15" s="31" customFormat="1" ht="12.75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9">
        <v>7</v>
      </c>
      <c r="I12" s="28">
        <v>8</v>
      </c>
      <c r="J12" s="28">
        <v>9</v>
      </c>
      <c r="K12" s="28">
        <v>10</v>
      </c>
      <c r="L12" s="28">
        <v>11</v>
      </c>
      <c r="M12" s="28">
        <v>12</v>
      </c>
      <c r="N12" s="29">
        <v>13</v>
      </c>
      <c r="O12" s="30">
        <v>14</v>
      </c>
    </row>
    <row r="13" spans="2:15" ht="12.75">
      <c r="B13" s="32"/>
      <c r="C13" s="22"/>
      <c r="D13" s="22"/>
      <c r="E13" s="22"/>
      <c r="F13" s="22"/>
      <c r="G13" s="22"/>
      <c r="H13" s="33"/>
      <c r="I13" s="22"/>
      <c r="J13" s="22"/>
      <c r="K13" s="22"/>
      <c r="L13" s="22"/>
      <c r="M13" s="22"/>
      <c r="N13" s="33"/>
      <c r="O13" s="33"/>
    </row>
    <row r="14" spans="2:15" s="31" customFormat="1" ht="12.75">
      <c r="B14" s="20" t="s">
        <v>18</v>
      </c>
      <c r="C14" s="34">
        <v>2.56</v>
      </c>
      <c r="D14" s="34">
        <f aca="true" t="shared" si="0" ref="D14:D26">(C14/C$27)*100</f>
        <v>36.94083694083694</v>
      </c>
      <c r="E14" s="34">
        <v>2.37</v>
      </c>
      <c r="F14" s="34">
        <f aca="true" t="shared" si="1" ref="F14:F26">(E14/E$27)*100</f>
        <v>42.32142857142858</v>
      </c>
      <c r="G14" s="34">
        <f>F14</f>
        <v>42.32142857142858</v>
      </c>
      <c r="H14" s="35">
        <v>926</v>
      </c>
      <c r="I14" s="34">
        <v>2.75</v>
      </c>
      <c r="J14" s="34">
        <f aca="true" t="shared" si="2" ref="J14:J26">(I14/I$27)*100</f>
        <v>40.98360655737705</v>
      </c>
      <c r="K14" s="34">
        <v>2.55</v>
      </c>
      <c r="L14" s="34">
        <f aca="true" t="shared" si="3" ref="L14:L26">(K14/K$27)*100</f>
        <v>46.61791590493601</v>
      </c>
      <c r="M14" s="34">
        <f>L14</f>
        <v>46.61791590493601</v>
      </c>
      <c r="N14" s="35">
        <v>928</v>
      </c>
      <c r="O14" s="36">
        <v>45.9</v>
      </c>
    </row>
    <row r="15" spans="2:15" s="31" customFormat="1" ht="12.75">
      <c r="B15" s="20" t="s">
        <v>19</v>
      </c>
      <c r="C15" s="34">
        <v>1.02</v>
      </c>
      <c r="D15" s="34">
        <f t="shared" si="0"/>
        <v>14.71861471861472</v>
      </c>
      <c r="E15" s="34">
        <v>0.71</v>
      </c>
      <c r="F15" s="34">
        <f t="shared" si="1"/>
        <v>12.678571428571427</v>
      </c>
      <c r="G15" s="34">
        <f aca="true" t="shared" si="4" ref="G15:G26">G14+F15</f>
        <v>55</v>
      </c>
      <c r="H15" s="37">
        <v>691</v>
      </c>
      <c r="I15" s="34">
        <v>0.83</v>
      </c>
      <c r="J15" s="34">
        <f t="shared" si="2"/>
        <v>12.369597615499254</v>
      </c>
      <c r="K15" s="34">
        <v>0.47</v>
      </c>
      <c r="L15" s="34">
        <f t="shared" si="3"/>
        <v>8.592321755027422</v>
      </c>
      <c r="M15" s="34">
        <f aca="true" t="shared" si="5" ref="M15:M26">M14+L15</f>
        <v>55.21023765996343</v>
      </c>
      <c r="N15" s="37">
        <v>561</v>
      </c>
      <c r="O15" s="36">
        <v>26.8</v>
      </c>
    </row>
    <row r="16" spans="2:15" s="31" customFormat="1" ht="12.75">
      <c r="B16" s="20" t="s">
        <v>20</v>
      </c>
      <c r="C16" s="34">
        <v>0.74</v>
      </c>
      <c r="D16" s="34">
        <f t="shared" si="0"/>
        <v>10.678210678210679</v>
      </c>
      <c r="E16" s="34">
        <v>0.66</v>
      </c>
      <c r="F16" s="34">
        <f t="shared" si="1"/>
        <v>11.785714285714286</v>
      </c>
      <c r="G16" s="34">
        <f t="shared" si="4"/>
        <v>66.78571428571429</v>
      </c>
      <c r="H16" s="37">
        <v>893</v>
      </c>
      <c r="I16" s="34">
        <v>0.74</v>
      </c>
      <c r="J16" s="34">
        <f t="shared" si="2"/>
        <v>11.028315946348734</v>
      </c>
      <c r="K16" s="34">
        <v>0.67</v>
      </c>
      <c r="L16" s="34">
        <f t="shared" si="3"/>
        <v>12.248628884826326</v>
      </c>
      <c r="M16" s="34">
        <f t="shared" si="5"/>
        <v>67.45886654478976</v>
      </c>
      <c r="N16" s="37">
        <v>910</v>
      </c>
      <c r="O16" s="36">
        <v>17.1</v>
      </c>
    </row>
    <row r="17" spans="2:15" s="31" customFormat="1" ht="12.75">
      <c r="B17" s="20" t="s">
        <v>21</v>
      </c>
      <c r="C17" s="34">
        <v>0.39</v>
      </c>
      <c r="D17" s="34">
        <f t="shared" si="0"/>
        <v>5.627705627705628</v>
      </c>
      <c r="E17" s="34">
        <v>0.63</v>
      </c>
      <c r="F17" s="34">
        <f t="shared" si="1"/>
        <v>11.25</v>
      </c>
      <c r="G17" s="34">
        <f t="shared" si="4"/>
        <v>78.03571428571429</v>
      </c>
      <c r="H17" s="37">
        <v>1591</v>
      </c>
      <c r="I17" s="34">
        <v>0.34</v>
      </c>
      <c r="J17" s="34">
        <f t="shared" si="2"/>
        <v>5.0670640834575265</v>
      </c>
      <c r="K17" s="34">
        <v>0.35</v>
      </c>
      <c r="L17" s="34">
        <f t="shared" si="3"/>
        <v>6.39853747714808</v>
      </c>
      <c r="M17" s="34">
        <f t="shared" si="5"/>
        <v>73.85740402193784</v>
      </c>
      <c r="N17" s="37">
        <v>1012</v>
      </c>
      <c r="O17" s="36">
        <v>1.2</v>
      </c>
    </row>
    <row r="18" spans="2:15" s="31" customFormat="1" ht="12.75">
      <c r="B18" s="20" t="s">
        <v>22</v>
      </c>
      <c r="C18" s="34">
        <v>1.08</v>
      </c>
      <c r="D18" s="34">
        <f t="shared" si="0"/>
        <v>15.584415584415586</v>
      </c>
      <c r="E18" s="34">
        <v>0.48</v>
      </c>
      <c r="F18" s="34">
        <f t="shared" si="1"/>
        <v>8.571428571428571</v>
      </c>
      <c r="G18" s="34">
        <f t="shared" si="4"/>
        <v>86.60714285714286</v>
      </c>
      <c r="H18" s="37">
        <v>443</v>
      </c>
      <c r="I18" s="34">
        <v>1.04</v>
      </c>
      <c r="J18" s="34">
        <f t="shared" si="2"/>
        <v>15.499254843517138</v>
      </c>
      <c r="K18" s="34">
        <v>0.77</v>
      </c>
      <c r="L18" s="34">
        <f t="shared" si="3"/>
        <v>14.076782449725778</v>
      </c>
      <c r="M18" s="34">
        <f t="shared" si="5"/>
        <v>87.93418647166362</v>
      </c>
      <c r="N18" s="37">
        <v>747</v>
      </c>
      <c r="O18" s="36">
        <v>31.8</v>
      </c>
    </row>
    <row r="19" spans="2:15" s="31" customFormat="1" ht="12.75">
      <c r="B19" s="20" t="s">
        <v>23</v>
      </c>
      <c r="C19" s="34">
        <v>0.42</v>
      </c>
      <c r="D19" s="34">
        <f t="shared" si="0"/>
        <v>6.0606060606060606</v>
      </c>
      <c r="E19" s="34">
        <v>0.23</v>
      </c>
      <c r="F19" s="34">
        <f t="shared" si="1"/>
        <v>4.107142857142858</v>
      </c>
      <c r="G19" s="34">
        <f t="shared" si="4"/>
        <v>90.71428571428572</v>
      </c>
      <c r="H19" s="37">
        <v>548</v>
      </c>
      <c r="I19" s="34">
        <v>0.42</v>
      </c>
      <c r="J19" s="34">
        <f t="shared" si="2"/>
        <v>6.259314456035766</v>
      </c>
      <c r="K19" s="34">
        <v>0.22</v>
      </c>
      <c r="L19" s="34">
        <f t="shared" si="3"/>
        <v>4.021937842778794</v>
      </c>
      <c r="M19" s="34">
        <f t="shared" si="5"/>
        <v>91.95612431444242</v>
      </c>
      <c r="N19" s="37">
        <v>536</v>
      </c>
      <c r="O19" s="36">
        <v>16.9</v>
      </c>
    </row>
    <row r="20" spans="2:15" s="31" customFormat="1" ht="12.75">
      <c r="B20" s="20" t="s">
        <v>24</v>
      </c>
      <c r="C20" s="34">
        <v>0.23</v>
      </c>
      <c r="D20" s="34">
        <f t="shared" si="0"/>
        <v>3.318903318903319</v>
      </c>
      <c r="E20" s="34">
        <v>0.16</v>
      </c>
      <c r="F20" s="34">
        <f t="shared" si="1"/>
        <v>2.857142857142857</v>
      </c>
      <c r="G20" s="34">
        <f t="shared" si="4"/>
        <v>93.57142857142858</v>
      </c>
      <c r="H20" s="37">
        <v>706</v>
      </c>
      <c r="I20" s="34">
        <v>0.21</v>
      </c>
      <c r="J20" s="34">
        <f t="shared" si="2"/>
        <v>3.129657228017883</v>
      </c>
      <c r="K20" s="34">
        <v>0.11</v>
      </c>
      <c r="L20" s="34">
        <f t="shared" si="3"/>
        <v>2.010968921389397</v>
      </c>
      <c r="M20" s="34">
        <f t="shared" si="5"/>
        <v>93.96709323583181</v>
      </c>
      <c r="N20" s="37">
        <v>542</v>
      </c>
      <c r="O20" s="36">
        <v>13.6</v>
      </c>
    </row>
    <row r="21" spans="2:15" s="31" customFormat="1" ht="12.75">
      <c r="B21" s="20" t="s">
        <v>25</v>
      </c>
      <c r="C21" s="34">
        <v>0.17</v>
      </c>
      <c r="D21" s="34">
        <f t="shared" si="0"/>
        <v>2.4531024531024537</v>
      </c>
      <c r="E21" s="34">
        <v>0.14</v>
      </c>
      <c r="F21" s="34">
        <f t="shared" si="1"/>
        <v>2.5000000000000004</v>
      </c>
      <c r="G21" s="34">
        <f t="shared" si="4"/>
        <v>96.07142857142858</v>
      </c>
      <c r="H21" s="37">
        <v>850</v>
      </c>
      <c r="I21" s="34">
        <v>0.12</v>
      </c>
      <c r="J21" s="34">
        <f t="shared" si="2"/>
        <v>1.7883755588673622</v>
      </c>
      <c r="K21" s="34">
        <v>0.1</v>
      </c>
      <c r="L21" s="34">
        <f t="shared" si="3"/>
        <v>1.8281535648994516</v>
      </c>
      <c r="M21" s="34">
        <f t="shared" si="5"/>
        <v>95.79524680073126</v>
      </c>
      <c r="N21" s="37">
        <v>803</v>
      </c>
      <c r="O21" s="36">
        <v>28.7</v>
      </c>
    </row>
    <row r="22" spans="2:15" s="31" customFormat="1" ht="12.75">
      <c r="B22" s="20" t="s">
        <v>26</v>
      </c>
      <c r="C22" s="34">
        <v>0.13</v>
      </c>
      <c r="D22" s="34">
        <f t="shared" si="0"/>
        <v>1.875901875901876</v>
      </c>
      <c r="E22" s="34">
        <v>0.07</v>
      </c>
      <c r="F22" s="34">
        <f t="shared" si="1"/>
        <v>1.2500000000000002</v>
      </c>
      <c r="G22" s="34">
        <f t="shared" si="4"/>
        <v>97.32142857142858</v>
      </c>
      <c r="H22" s="37">
        <v>554</v>
      </c>
      <c r="I22" s="34">
        <v>0.11</v>
      </c>
      <c r="J22" s="34">
        <f t="shared" si="2"/>
        <v>1.639344262295082</v>
      </c>
      <c r="K22" s="34">
        <v>0.09</v>
      </c>
      <c r="L22" s="34">
        <f t="shared" si="3"/>
        <v>1.6453382084095063</v>
      </c>
      <c r="M22" s="34">
        <f t="shared" si="5"/>
        <v>97.44058500914078</v>
      </c>
      <c r="N22" s="37">
        <v>850</v>
      </c>
      <c r="O22" s="36">
        <v>17.2</v>
      </c>
    </row>
    <row r="23" spans="2:15" s="31" customFormat="1" ht="12.75">
      <c r="B23" s="20" t="s">
        <v>27</v>
      </c>
      <c r="C23" s="34">
        <v>0.06</v>
      </c>
      <c r="D23" s="34">
        <f t="shared" si="0"/>
        <v>0.8658008658008658</v>
      </c>
      <c r="E23" s="34">
        <v>0.06</v>
      </c>
      <c r="F23" s="34">
        <f t="shared" si="1"/>
        <v>1.0714285714285714</v>
      </c>
      <c r="G23" s="34">
        <f t="shared" si="4"/>
        <v>98.39285714285715</v>
      </c>
      <c r="H23" s="37">
        <v>902</v>
      </c>
      <c r="I23" s="34">
        <v>0.07</v>
      </c>
      <c r="J23" s="34">
        <f t="shared" si="2"/>
        <v>1.0432190760059614</v>
      </c>
      <c r="K23" s="34">
        <v>0.06</v>
      </c>
      <c r="L23" s="34">
        <f t="shared" si="3"/>
        <v>1.0968921389396709</v>
      </c>
      <c r="M23" s="34">
        <f t="shared" si="5"/>
        <v>98.53747714808044</v>
      </c>
      <c r="N23" s="37">
        <v>835</v>
      </c>
      <c r="O23" s="36">
        <v>15.5</v>
      </c>
    </row>
    <row r="24" spans="2:15" s="31" customFormat="1" ht="12.75">
      <c r="B24" s="20" t="s">
        <v>28</v>
      </c>
      <c r="C24" s="34">
        <v>0.04</v>
      </c>
      <c r="D24" s="34">
        <f t="shared" si="0"/>
        <v>0.5772005772005772</v>
      </c>
      <c r="E24" s="34">
        <v>0.04</v>
      </c>
      <c r="F24" s="34">
        <f t="shared" si="1"/>
        <v>0.7142857142857143</v>
      </c>
      <c r="G24" s="34">
        <f t="shared" si="4"/>
        <v>99.10714285714286</v>
      </c>
      <c r="H24" s="37">
        <v>913</v>
      </c>
      <c r="I24" s="34">
        <v>0.04</v>
      </c>
      <c r="J24" s="34">
        <f t="shared" si="2"/>
        <v>0.5961251862891207</v>
      </c>
      <c r="K24" s="34">
        <v>0.04</v>
      </c>
      <c r="L24" s="34">
        <f t="shared" si="3"/>
        <v>0.7312614259597807</v>
      </c>
      <c r="M24" s="34">
        <f t="shared" si="5"/>
        <v>99.26873857404023</v>
      </c>
      <c r="N24" s="37">
        <v>1024</v>
      </c>
      <c r="O24" s="36">
        <v>31.6</v>
      </c>
    </row>
    <row r="25" spans="2:15" s="31" customFormat="1" ht="12.75">
      <c r="B25" s="20" t="s">
        <v>29</v>
      </c>
      <c r="C25" s="34">
        <v>0.04</v>
      </c>
      <c r="D25" s="34">
        <f t="shared" si="0"/>
        <v>0.5772005772005772</v>
      </c>
      <c r="E25" s="34">
        <v>0.02</v>
      </c>
      <c r="F25" s="34">
        <f t="shared" si="1"/>
        <v>0.35714285714285715</v>
      </c>
      <c r="G25" s="34">
        <f t="shared" si="4"/>
        <v>99.46428571428572</v>
      </c>
      <c r="H25" s="37">
        <v>646</v>
      </c>
      <c r="I25" s="34">
        <v>0.03</v>
      </c>
      <c r="J25" s="34">
        <f t="shared" si="2"/>
        <v>0.44709388971684055</v>
      </c>
      <c r="K25" s="34">
        <v>0.02</v>
      </c>
      <c r="L25" s="34">
        <f t="shared" si="3"/>
        <v>0.36563071297989036</v>
      </c>
      <c r="M25" s="34">
        <f t="shared" si="5"/>
        <v>99.63436928702012</v>
      </c>
      <c r="N25" s="37">
        <v>607</v>
      </c>
      <c r="O25" s="36" t="s">
        <v>30</v>
      </c>
    </row>
    <row r="26" spans="2:15" s="31" customFormat="1" ht="12.75">
      <c r="B26" s="23" t="s">
        <v>31</v>
      </c>
      <c r="C26" s="38">
        <f>C27-SUM(C14:C25)</f>
        <v>0.04999999999999982</v>
      </c>
      <c r="D26" s="38">
        <f t="shared" si="0"/>
        <v>0.721500721500719</v>
      </c>
      <c r="E26" s="38">
        <f>E27-SUM(E14:E25)</f>
        <v>0.03000000000000025</v>
      </c>
      <c r="F26" s="38">
        <f t="shared" si="1"/>
        <v>0.5357142857142903</v>
      </c>
      <c r="G26" s="38">
        <f t="shared" si="4"/>
        <v>100.00000000000001</v>
      </c>
      <c r="H26" s="30" t="s">
        <v>32</v>
      </c>
      <c r="I26" s="38">
        <f>I27-SUM(I14:I25)</f>
        <v>0.009999999999998899</v>
      </c>
      <c r="J26" s="38">
        <f t="shared" si="2"/>
        <v>0.14903129657226377</v>
      </c>
      <c r="K26" s="38">
        <f>K27-SUM(K14:K25)</f>
        <v>0.020000000000002238</v>
      </c>
      <c r="L26" s="38">
        <f t="shared" si="3"/>
        <v>0.36563071297993127</v>
      </c>
      <c r="M26" s="38">
        <f t="shared" si="5"/>
        <v>100.00000000000006</v>
      </c>
      <c r="N26" s="30" t="s">
        <v>32</v>
      </c>
      <c r="O26" s="27" t="s">
        <v>30</v>
      </c>
    </row>
    <row r="27" spans="2:15" s="31" customFormat="1" ht="12.75">
      <c r="B27" s="23" t="s">
        <v>33</v>
      </c>
      <c r="C27" s="38">
        <v>6.93</v>
      </c>
      <c r="D27" s="38">
        <f>SUM(D14:D26)</f>
        <v>99.99999999999999</v>
      </c>
      <c r="E27" s="38">
        <v>5.6</v>
      </c>
      <c r="F27" s="38">
        <f>SUM(F14:F26)</f>
        <v>100.00000000000001</v>
      </c>
      <c r="G27" s="38"/>
      <c r="H27" s="39">
        <v>808</v>
      </c>
      <c r="I27" s="38">
        <v>6.71</v>
      </c>
      <c r="J27" s="38">
        <f>SUM(J14:J26)</f>
        <v>99.99999999999996</v>
      </c>
      <c r="K27" s="38">
        <v>5.47</v>
      </c>
      <c r="L27" s="38">
        <f>SUM(L14:L26)</f>
        <v>100.00000000000006</v>
      </c>
      <c r="M27" s="38"/>
      <c r="N27" s="39">
        <v>815</v>
      </c>
      <c r="O27" s="40">
        <v>31.4</v>
      </c>
    </row>
    <row r="28" spans="2:11" ht="12.75">
      <c r="B28" s="41" t="s">
        <v>34</v>
      </c>
      <c r="K28" s="42"/>
    </row>
    <row r="29" spans="2:11" ht="12.75">
      <c r="B29" s="2" t="s">
        <v>35</v>
      </c>
      <c r="K29" s="42"/>
    </row>
    <row r="30" ht="12.75">
      <c r="B30" s="2" t="s">
        <v>36</v>
      </c>
    </row>
  </sheetData>
  <printOptions horizontalCentered="1" verticalCentered="1"/>
  <pageMargins left="0.25" right="0.25" top="1" bottom="1" header="0.5" footer="0.5"/>
  <pageSetup horizontalDpi="300" verticalDpi="3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sandeep</dc:creator>
  <cp:keywords/>
  <dc:description/>
  <cp:lastModifiedBy>sandeep</cp:lastModifiedBy>
  <dcterms:created xsi:type="dcterms:W3CDTF">2007-12-28T05:46:03Z</dcterms:created>
  <dcterms:modified xsi:type="dcterms:W3CDTF">2007-12-28T05:46:23Z</dcterms:modified>
  <cp:category/>
  <cp:version/>
  <cp:contentType/>
  <cp:contentStatus/>
</cp:coreProperties>
</file>