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" windowWidth="9165" windowHeight="9120" firstSheet="14" activeTab="16"/>
  </bookViews>
  <sheets>
    <sheet name="Arhar" sheetId="1" r:id="rId1"/>
    <sheet name="Bajra" sheetId="2" r:id="rId2"/>
    <sheet name="Cotton" sheetId="3" r:id="rId3"/>
    <sheet name="Groundnut" sheetId="4" r:id="rId4"/>
    <sheet name="Jowar" sheetId="5" r:id="rId5"/>
    <sheet name="Maize" sheetId="6" r:id="rId6"/>
    <sheet name="Moong" sheetId="7" r:id="rId7"/>
    <sheet name="Nigerseed" sheetId="8" r:id="rId8"/>
    <sheet name="Paddy" sheetId="9" r:id="rId9"/>
    <sheet name="Ragi" sheetId="10" r:id="rId10"/>
    <sheet name="Sesamum" sheetId="11" r:id="rId11"/>
    <sheet name="Soyabean" sheetId="12" r:id="rId12"/>
    <sheet name="Sunflower" sheetId="13" r:id="rId13"/>
    <sheet name="Urad" sheetId="14" r:id="rId14"/>
    <sheet name="Barley" sheetId="15" r:id="rId15"/>
    <sheet name="Gram" sheetId="16" r:id="rId16"/>
    <sheet name="Lentil" sheetId="17" r:id="rId17"/>
    <sheet name="Peas" sheetId="18" r:id="rId18"/>
    <sheet name="R&amp;M" sheetId="19" r:id="rId19"/>
    <sheet name="Safflower" sheetId="20" r:id="rId20"/>
    <sheet name="Wheat" sheetId="21" r:id="rId21"/>
    <sheet name="Jute" sheetId="22" r:id="rId22"/>
    <sheet name="Onion" sheetId="23" r:id="rId23"/>
    <sheet name="Potato" sheetId="24" r:id="rId24"/>
    <sheet name="Sugarcane" sheetId="25" r:id="rId25"/>
    <sheet name="Coconut" sheetId="26" r:id="rId26"/>
  </sheets>
  <definedNames>
    <definedName name="_xlnm.Print_Area" localSheetId="0">'Arhar'!$A$1:$L$69</definedName>
    <definedName name="_xlnm.Print_Area" localSheetId="1">'Bajra'!$A$1:$I$69</definedName>
    <definedName name="_xlnm.Print_Area" localSheetId="14">'Barley'!$A$1:$E$69</definedName>
    <definedName name="_xlnm.Print_Area" localSheetId="25">'Coconut'!$A$1:$G$70</definedName>
    <definedName name="_xlnm.Print_Area" localSheetId="2">'Cotton'!$A$1:$M$69</definedName>
    <definedName name="_xlnm.Print_Area" localSheetId="15">'Gram'!$A$1:$M$69</definedName>
    <definedName name="_xlnm.Print_Area" localSheetId="3">'Groundnut'!$A$1:$I$69</definedName>
    <definedName name="_xlnm.Print_Area" localSheetId="4">'Jowar'!$A$1:$I$69</definedName>
    <definedName name="_xlnm.Print_Area" localSheetId="21">'Jute'!$A$1:$F$69</definedName>
    <definedName name="_xlnm.Print_Area" localSheetId="16">'Lentil'!$A$1:$H$69</definedName>
    <definedName name="_xlnm.Print_Area" localSheetId="5">'Maize'!$A$1:$M$69</definedName>
    <definedName name="_xlnm.Print_Area" localSheetId="6">'Moong'!$A$1:$H$69</definedName>
    <definedName name="_xlnm.Print_Area" localSheetId="7">'Nigerseed'!$A$1:$D$69</definedName>
    <definedName name="_xlnm.Print_Area" localSheetId="22">'Onion'!$A$1:$G$69</definedName>
    <definedName name="_xlnm.Print_Area" localSheetId="8">'Paddy'!$A$1:$U$69</definedName>
    <definedName name="_xlnm.Print_Area" localSheetId="17">'Peas'!$A$1:$E$69</definedName>
    <definedName name="_xlnm.Print_Area" localSheetId="23">'Potato'!$A$1:$G$69</definedName>
    <definedName name="_xlnm.Print_Area" localSheetId="18">'R&amp;M'!$A$1:$K$69</definedName>
    <definedName name="_xlnm.Print_Area" localSheetId="9">'Ragi'!$A$1:$G$69</definedName>
    <definedName name="_xlnm.Print_Area" localSheetId="19">'Safflower'!$A$1:$E$69</definedName>
    <definedName name="_xlnm.Print_Area" localSheetId="10">'Sesamum'!$A$1:$H$69</definedName>
    <definedName name="_xlnm.Print_Area" localSheetId="11">'Soyabean'!$A$1:$F$69</definedName>
    <definedName name="_xlnm.Print_Area" localSheetId="24">'Sugarcane'!$A$1:$J$69</definedName>
    <definedName name="_xlnm.Print_Area" localSheetId="12">'Sunflower'!$A$1:$F$69</definedName>
    <definedName name="_xlnm.Print_Area" localSheetId="13">'Urad'!$A$1:$K$69</definedName>
    <definedName name="_xlnm.Print_Area" localSheetId="20">'Wheat'!$A$1:$P$69</definedName>
    <definedName name="_xlnm.Print_Titles" localSheetId="0">'Arhar'!$A:$C,'Arhar'!$3:$4</definedName>
    <definedName name="_xlnm.Print_Titles" localSheetId="1">'Bajra'!$A:$C,'Bajra'!$3:$4</definedName>
    <definedName name="_xlnm.Print_Titles" localSheetId="14">'Barley'!$A:$C,'Barley'!$3:$4</definedName>
    <definedName name="_xlnm.Print_Titles" localSheetId="25">'Coconut'!$3:$4</definedName>
    <definedName name="_xlnm.Print_Titles" localSheetId="2">'Cotton'!$A:$C,'Cotton'!$3:$4</definedName>
    <definedName name="_xlnm.Print_Titles" localSheetId="15">'Gram'!$A:$C,'Gram'!$3:$4</definedName>
    <definedName name="_xlnm.Print_Titles" localSheetId="3">'Groundnut'!$A:$C,'Groundnut'!$3:$4</definedName>
    <definedName name="_xlnm.Print_Titles" localSheetId="4">'Jowar'!$A:$C,'Jowar'!$3:$4</definedName>
    <definedName name="_xlnm.Print_Titles" localSheetId="21">'Jute'!$A:$C,'Jute'!$3:$4</definedName>
    <definedName name="_xlnm.Print_Titles" localSheetId="16">'Lentil'!$A:$C,'Lentil'!$3:$4</definedName>
    <definedName name="_xlnm.Print_Titles" localSheetId="5">'Maize'!$A:$C,'Maize'!$3:$4</definedName>
    <definedName name="_xlnm.Print_Titles" localSheetId="6">'Moong'!$A:$C,'Moong'!$3:$4</definedName>
    <definedName name="_xlnm.Print_Titles" localSheetId="7">'Nigerseed'!$A:$C,'Nigerseed'!$3:$4</definedName>
    <definedName name="_xlnm.Print_Titles" localSheetId="22">'Onion'!$A:$C,'Onion'!$3:$4</definedName>
    <definedName name="_xlnm.Print_Titles" localSheetId="8">'Paddy'!$A:$C,'Paddy'!$3:$4</definedName>
    <definedName name="_xlnm.Print_Titles" localSheetId="17">'Peas'!$A:$C,'Peas'!$3:$4</definedName>
    <definedName name="_xlnm.Print_Titles" localSheetId="23">'Potato'!$A:$C,'Potato'!$3:$4</definedName>
    <definedName name="_xlnm.Print_Titles" localSheetId="18">'R&amp;M'!$A:$C,'R&amp;M'!$3:$4</definedName>
    <definedName name="_xlnm.Print_Titles" localSheetId="9">'Ragi'!$A:$C,'Ragi'!$3:$4</definedName>
    <definedName name="_xlnm.Print_Titles" localSheetId="19">'Safflower'!$A:$C,'Safflower'!$3:$4</definedName>
    <definedName name="_xlnm.Print_Titles" localSheetId="10">'Sesamum'!$A:$C,'Sesamum'!$3:$4</definedName>
    <definedName name="_xlnm.Print_Titles" localSheetId="11">'Soyabean'!$A:$C,'Soyabean'!$3:$4</definedName>
    <definedName name="_xlnm.Print_Titles" localSheetId="24">'Sugarcane'!$A:$C,'Sugarcane'!$3:$4</definedName>
    <definedName name="_xlnm.Print_Titles" localSheetId="12">'Sunflower'!$A:$C,'Sunflower'!$3:$4</definedName>
    <definedName name="_xlnm.Print_Titles" localSheetId="13">'Urad'!$A:$C,'Urad'!$3:$4</definedName>
    <definedName name="_xlnm.Print_Titles" localSheetId="20">'Wheat'!$A:$C,'Wheat'!$3:$4</definedName>
  </definedNames>
  <calcPr fullCalcOnLoad="1"/>
</workbook>
</file>

<file path=xl/sharedStrings.xml><?xml version="1.0" encoding="utf-8"?>
<sst xmlns="http://schemas.openxmlformats.org/spreadsheetml/2006/main" count="2566" uniqueCount="146">
  <si>
    <t>DIRECTORATE OF ECONOMICS &amp; STATISTICS</t>
  </si>
  <si>
    <t>Orissa</t>
  </si>
  <si>
    <t>A1</t>
  </si>
  <si>
    <t>A2</t>
  </si>
  <si>
    <t>B1</t>
  </si>
  <si>
    <t>B2</t>
  </si>
  <si>
    <t>C1</t>
  </si>
  <si>
    <t>C2</t>
  </si>
  <si>
    <t>C3</t>
  </si>
  <si>
    <t>CROP: ARHAR</t>
  </si>
  <si>
    <t>Sl no</t>
  </si>
  <si>
    <r>
      <t>I</t>
    </r>
    <r>
      <rPr>
        <sz val="11"/>
        <rFont val="Bookman Old Style"/>
        <family val="1"/>
      </rPr>
      <t>-1.1</t>
    </r>
  </si>
  <si>
    <t>C2 Revised</t>
  </si>
  <si>
    <t>Value of Main Product (Rs./Hectare)</t>
  </si>
  <si>
    <t>Value of By- Product (Rs./Hectare)</t>
  </si>
  <si>
    <t>Material &amp; Labour Input/Hectare of</t>
  </si>
  <si>
    <t>Seed (Kg.)</t>
  </si>
  <si>
    <t>Fertilizer (Kg. Nutrients)</t>
  </si>
  <si>
    <t>Manure (Qtl.)</t>
  </si>
  <si>
    <t>Human Labour* (Man Hrs.)</t>
  </si>
  <si>
    <t>Animal Labour (Pair Hrs.)</t>
  </si>
  <si>
    <t>Rate per Unit (Rs.)</t>
  </si>
  <si>
    <t>Human Labour (Man Hrs.)</t>
  </si>
  <si>
    <t>Number of Holdings in Sample</t>
  </si>
  <si>
    <t>Number of Tehsils in Sample</t>
  </si>
  <si>
    <t>Derived Yield (Qtl./Hectare)</t>
  </si>
  <si>
    <t>Casual</t>
  </si>
  <si>
    <t>Attached</t>
  </si>
  <si>
    <t>Family</t>
  </si>
  <si>
    <t>Total</t>
  </si>
  <si>
    <t>II</t>
  </si>
  <si>
    <t>Operational Cost</t>
  </si>
  <si>
    <t>Human Labour</t>
  </si>
  <si>
    <t>Animal Labour</t>
  </si>
  <si>
    <t>Hired</t>
  </si>
  <si>
    <t>Owned</t>
  </si>
  <si>
    <t>Machine Labour</t>
  </si>
  <si>
    <t>Seed</t>
  </si>
  <si>
    <t>Fertilizer &amp; Manure</t>
  </si>
  <si>
    <t>Fertilizer</t>
  </si>
  <si>
    <t>Manure</t>
  </si>
  <si>
    <t>Insecticides</t>
  </si>
  <si>
    <t>Irrigation Charges</t>
  </si>
  <si>
    <t>Interest on Working Capital</t>
  </si>
  <si>
    <t>Fixed Costs</t>
  </si>
  <si>
    <t>Rental Value of Owned Land</t>
  </si>
  <si>
    <t>Rent Paid For Leased-in-Land</t>
  </si>
  <si>
    <t>Land Revenue, Taxes, Cesses</t>
  </si>
  <si>
    <t>Depreciation on Implements &amp; Farm Building</t>
  </si>
  <si>
    <t>Interest on Fixed Capital</t>
  </si>
  <si>
    <t>Cost of Cultivation (Rs./Hectare)</t>
  </si>
  <si>
    <t>Cost of Production (Rs./Qtl)</t>
  </si>
  <si>
    <t>Implicit Rate (Rs./Qtl.)</t>
  </si>
  <si>
    <t>Miscellaneous</t>
  </si>
  <si>
    <t>Items                          States</t>
  </si>
  <si>
    <t>ESTIMATES OF COST OF CULTIVATION/PRODUCTION 
&amp; RELATED DATA</t>
  </si>
  <si>
    <t>CROP: Bajra</t>
  </si>
  <si>
    <t>Rajasthan</t>
  </si>
  <si>
    <t>11.1.1</t>
  </si>
  <si>
    <t>11.1.2</t>
  </si>
  <si>
    <t>11.1.3</t>
  </si>
  <si>
    <t>11.1.4</t>
  </si>
  <si>
    <t>11.2.1</t>
  </si>
  <si>
    <t>11.2.2</t>
  </si>
  <si>
    <t>11.2.3</t>
  </si>
  <si>
    <t>11.3.1</t>
  </si>
  <si>
    <t>11.3.2</t>
  </si>
  <si>
    <t>11.3.3</t>
  </si>
  <si>
    <t>11.5.1</t>
  </si>
  <si>
    <t>11.5.2</t>
  </si>
  <si>
    <t>11.5.3</t>
  </si>
  <si>
    <t>Total Cost [11+12]</t>
  </si>
  <si>
    <t>CROP: Cotton</t>
  </si>
  <si>
    <t>CROP: Groundnut</t>
  </si>
  <si>
    <t>CROP: Jowar</t>
  </si>
  <si>
    <t>CROP: Maize</t>
  </si>
  <si>
    <t>CROP: Moong</t>
  </si>
  <si>
    <t>CROP: Nigerseed</t>
  </si>
  <si>
    <t>CROP: Paddy</t>
  </si>
  <si>
    <t>*Break-Up Human Labour Hours:-</t>
  </si>
  <si>
    <t>CROP: Urad</t>
  </si>
  <si>
    <t>CROP: Soyabean</t>
  </si>
  <si>
    <t>CROP: Sunflower</t>
  </si>
  <si>
    <t>CROP: Sesamum</t>
  </si>
  <si>
    <t>CROP: Ragi</t>
  </si>
  <si>
    <t>CROP: Barley</t>
  </si>
  <si>
    <t>Bihar</t>
  </si>
  <si>
    <t>Jharkhand</t>
  </si>
  <si>
    <t>Karnataka</t>
  </si>
  <si>
    <t>CROP: Gram</t>
  </si>
  <si>
    <t>CROP: Lentil</t>
  </si>
  <si>
    <t>CROP: Peas</t>
  </si>
  <si>
    <t>Assam</t>
  </si>
  <si>
    <t>Gujarat</t>
  </si>
  <si>
    <t>Haryana</t>
  </si>
  <si>
    <t>CROP: Rapeseed &amp; Mustard</t>
  </si>
  <si>
    <t>CROP: Safflower</t>
  </si>
  <si>
    <t>Punjab</t>
  </si>
  <si>
    <t>Andhra Pradesh</t>
  </si>
  <si>
    <t>Chhatisgarh</t>
  </si>
  <si>
    <t>Tamil Nadu</t>
  </si>
  <si>
    <t>Maharashtra</t>
  </si>
  <si>
    <t>Madhya Pradesh</t>
  </si>
  <si>
    <t>Kerala</t>
  </si>
  <si>
    <t>Uttar Pradesh</t>
  </si>
  <si>
    <t>Himachal Pradesh</t>
  </si>
  <si>
    <t>Uttarakhand</t>
  </si>
  <si>
    <t>West Bengal</t>
  </si>
  <si>
    <t>CROP: Coconut</t>
  </si>
  <si>
    <t>Sl No</t>
  </si>
  <si>
    <t>Age Group (in years)</t>
  </si>
  <si>
    <t>0-1</t>
  </si>
  <si>
    <t>2-3</t>
  </si>
  <si>
    <t>4-7</t>
  </si>
  <si>
    <t>8-50</t>
  </si>
  <si>
    <t>(Maintenance cost excluding establishment cost)</t>
  </si>
  <si>
    <t>Establishment cost (annuity) (Rs./Hectare)</t>
  </si>
  <si>
    <t>Cost of Production (Rs./Nut)</t>
  </si>
  <si>
    <t>Total Cost of Production (Rs./Nut)</t>
  </si>
  <si>
    <t>(Maintenance cost inluding establishment cost)</t>
  </si>
  <si>
    <t>Material &amp; Labour Input per Hectare of</t>
  </si>
  <si>
    <t>Derived Yield (Nuts/Hectare)</t>
  </si>
  <si>
    <t>12.1.1</t>
  </si>
  <si>
    <t>12.1.2</t>
  </si>
  <si>
    <t>12.1.3</t>
  </si>
  <si>
    <t>12.1.4</t>
  </si>
  <si>
    <t>12.2.1</t>
  </si>
  <si>
    <t>12.2.2</t>
  </si>
  <si>
    <t>12.2.3</t>
  </si>
  <si>
    <t>12.3.1</t>
  </si>
  <si>
    <t>12.3.2</t>
  </si>
  <si>
    <t>12.3.3</t>
  </si>
  <si>
    <t>12.5.1</t>
  </si>
  <si>
    <t>12.5.2</t>
  </si>
  <si>
    <t>12.5.3</t>
  </si>
  <si>
    <t>Total Cost [12+13]</t>
  </si>
  <si>
    <t>CROP: Jute</t>
  </si>
  <si>
    <t>CROP: Onion</t>
  </si>
  <si>
    <t>CROP: Sugarcane</t>
  </si>
  <si>
    <t>CROP: Potato</t>
  </si>
  <si>
    <t>CROP: Wheat</t>
  </si>
  <si>
    <t>Item wise Breakup of Cost of Cultivation
(Rs. per Hectare)</t>
  </si>
  <si>
    <t>Seed (Qtl.)</t>
  </si>
  <si>
    <t>A.P.</t>
  </si>
  <si>
    <t>YEAR: 2010-11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</si>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</sst>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9"/>
      <name val="Tahoma"/>
      <family val="2"/>
    </font>
    <font>
      <b/>
      <sz val="10"/>
      <name val="Arial"/>
      <family val="2"/>
    </font>
    <font>
      <sz val="12"/>
      <name val="Bookman Old Style"/>
      <family val="1"/>
    </font>
    <font>
      <sz val="12"/>
      <color indexed="63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b/>
      <sz val="11"/>
      <name val="Arial"/>
      <family val="2"/>
    </font>
    <font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2" fontId="2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2" fillId="0" borderId="1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left" vertical="center"/>
    </xf>
    <xf numFmtId="2" fontId="2" fillId="0" borderId="1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2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top" indent="1"/>
    </xf>
    <xf numFmtId="0" fontId="2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right" vertical="top"/>
    </xf>
    <xf numFmtId="0" fontId="2" fillId="0" borderId="21" xfId="0" applyFont="1" applyFill="1" applyBorder="1" applyAlignment="1">
      <alignment horizontal="right" vertical="top"/>
    </xf>
    <xf numFmtId="16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8" xfId="0" applyFont="1" applyFill="1" applyBorder="1" applyAlignment="1">
      <alignment horizontal="left" vertical="center"/>
    </xf>
    <xf numFmtId="2" fontId="6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2" fontId="6" fillId="0" borderId="12" xfId="0" applyNumberFormat="1" applyFont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12" xfId="0" applyNumberFormat="1" applyFont="1" applyBorder="1" applyAlignment="1">
      <alignment horizontal="right"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/>
    </xf>
    <xf numFmtId="0" fontId="10" fillId="0" borderId="10" xfId="0" applyFont="1" applyBorder="1" applyAlignment="1">
      <alignment vertical="top"/>
    </xf>
    <xf numFmtId="2" fontId="6" fillId="0" borderId="12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2" fontId="11" fillId="0" borderId="1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2" fontId="46" fillId="0" borderId="12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8" fillId="0" borderId="11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/>
    </xf>
    <xf numFmtId="2" fontId="2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left" indent="2"/>
    </xf>
    <xf numFmtId="2" fontId="2" fillId="0" borderId="10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indent="2"/>
    </xf>
    <xf numFmtId="0" fontId="3" fillId="0" borderId="15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2" fillId="0" borderId="10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top" wrapText="1"/>
    </xf>
    <xf numFmtId="1" fontId="2" fillId="0" borderId="10" xfId="0" applyNumberFormat="1" applyFont="1" applyBorder="1" applyAlignment="1" quotePrefix="1">
      <alignment horizontal="center" vertical="top" wrapText="1"/>
    </xf>
    <xf numFmtId="0" fontId="2" fillId="0" borderId="10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7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2" fontId="2" fillId="0" borderId="19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left" vertical="center" indent="2"/>
    </xf>
    <xf numFmtId="0" fontId="3" fillId="0" borderId="19" xfId="0" applyFont="1" applyBorder="1" applyAlignment="1">
      <alignment horizontal="left" indent="2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3" fillId="0" borderId="18" xfId="0" applyNumberFormat="1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 indent="2"/>
    </xf>
    <xf numFmtId="0" fontId="3" fillId="0" borderId="17" xfId="0" applyFont="1" applyBorder="1" applyAlignment="1">
      <alignment horizontal="left" indent="2"/>
    </xf>
    <xf numFmtId="2" fontId="3" fillId="0" borderId="14" xfId="0" applyNumberFormat="1" applyFont="1" applyBorder="1" applyAlignment="1">
      <alignment horizontal="left" vertical="center" indent="2"/>
    </xf>
    <xf numFmtId="0" fontId="3" fillId="0" borderId="15" xfId="0" applyFont="1" applyBorder="1" applyAlignment="1">
      <alignment horizontal="left" indent="2"/>
    </xf>
    <xf numFmtId="2" fontId="3" fillId="0" borderId="10" xfId="0" applyNumberFormat="1" applyFont="1" applyBorder="1" applyAlignment="1">
      <alignment horizontal="left" vertical="center" indent="2"/>
    </xf>
    <xf numFmtId="0" fontId="3" fillId="0" borderId="10" xfId="0" applyFont="1" applyBorder="1" applyAlignment="1">
      <alignment horizontal="left" indent="2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indent="4"/>
    </xf>
    <xf numFmtId="0" fontId="2" fillId="0" borderId="0" xfId="0" applyFont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0" borderId="19" xfId="0" applyNumberFormat="1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indent="2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2" fontId="3" fillId="0" borderId="16" xfId="0" applyNumberFormat="1" applyFont="1" applyFill="1" applyBorder="1" applyAlignment="1">
      <alignment horizontal="left" vertical="center" indent="2"/>
    </xf>
    <xf numFmtId="0" fontId="3" fillId="0" borderId="17" xfId="0" applyFont="1" applyFill="1" applyBorder="1" applyAlignment="1">
      <alignment horizontal="left" indent="2"/>
    </xf>
    <xf numFmtId="2" fontId="3" fillId="0" borderId="14" xfId="0" applyNumberFormat="1" applyFont="1" applyFill="1" applyBorder="1" applyAlignment="1">
      <alignment horizontal="left" vertical="center" indent="2"/>
    </xf>
    <xf numFmtId="0" fontId="3" fillId="0" borderId="15" xfId="0" applyFont="1" applyFill="1" applyBorder="1" applyAlignment="1">
      <alignment horizontal="left" indent="2"/>
    </xf>
    <xf numFmtId="2" fontId="3" fillId="0" borderId="10" xfId="0" applyNumberFormat="1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indent="2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indent="4"/>
    </xf>
    <xf numFmtId="0" fontId="2" fillId="0" borderId="0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center"/>
    </xf>
    <xf numFmtId="2" fontId="2" fillId="0" borderId="19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indent="4"/>
    </xf>
    <xf numFmtId="0" fontId="2" fillId="0" borderId="21" xfId="0" applyFont="1" applyFill="1" applyBorder="1" applyAlignment="1">
      <alignment horizontal="left" vertical="top" indent="4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3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2543175</xdr:colOff>
      <xdr:row>3</xdr:row>
      <xdr:rowOff>142875</xdr:rowOff>
    </xdr:from>
    <xdr:to>
      <xdr:col>2</xdr:col>
      <xdr:colOff>142875</xdr:colOff>
      <xdr:row>3</xdr:row>
      <xdr:rowOff>342900</xdr:rowOff>
    </xdr:to>
    <xdr:sp>
      <xdr:nvSpPr>
        <xdr:cNvPr id="2" name="AutoShape 4"/>
        <xdr:cNvSpPr>
          <a:spLocks/>
        </xdr:cNvSpPr>
      </xdr:nvSpPr>
      <xdr:spPr>
        <a:xfrm>
          <a:off x="3171825" y="10096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3</xdr:row>
      <xdr:rowOff>19050</xdr:rowOff>
    </xdr:from>
    <xdr:to>
      <xdr:col>1</xdr:col>
      <xdr:colOff>1219200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619250" y="885825"/>
          <a:ext cx="228600" cy="3143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2676525</xdr:colOff>
      <xdr:row>3</xdr:row>
      <xdr:rowOff>85725</xdr:rowOff>
    </xdr:from>
    <xdr:to>
      <xdr:col>2</xdr:col>
      <xdr:colOff>304800</xdr:colOff>
      <xdr:row>3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3305175" y="952500"/>
          <a:ext cx="371475" cy="2286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2667000</xdr:colOff>
      <xdr:row>3</xdr:row>
      <xdr:rowOff>76200</xdr:rowOff>
    </xdr:from>
    <xdr:to>
      <xdr:col>2</xdr:col>
      <xdr:colOff>266700</xdr:colOff>
      <xdr:row>3</xdr:row>
      <xdr:rowOff>276225</xdr:rowOff>
    </xdr:to>
    <xdr:sp>
      <xdr:nvSpPr>
        <xdr:cNvPr id="2" name="AutoShape 2"/>
        <xdr:cNvSpPr>
          <a:spLocks/>
        </xdr:cNvSpPr>
      </xdr:nvSpPr>
      <xdr:spPr>
        <a:xfrm>
          <a:off x="3295650" y="942975"/>
          <a:ext cx="342900" cy="200025"/>
        </a:xfrm>
        <a:prstGeom prst="rightArrow">
          <a:avLst>
            <a:gd name="adj" fmla="val 25398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1876425</xdr:colOff>
      <xdr:row>1</xdr:row>
      <xdr:rowOff>390525</xdr:rowOff>
    </xdr:from>
    <xdr:to>
      <xdr:col>1</xdr:col>
      <xdr:colOff>2219325</xdr:colOff>
      <xdr:row>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2505075" y="6572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3</xdr:row>
      <xdr:rowOff>38100</xdr:rowOff>
    </xdr:from>
    <xdr:to>
      <xdr:col>1</xdr:col>
      <xdr:colOff>1152525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90675" y="904875"/>
          <a:ext cx="190500" cy="266700"/>
        </a:xfrm>
        <a:prstGeom prst="downArrow">
          <a:avLst>
            <a:gd name="adj" fmla="val 24699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3</xdr:row>
      <xdr:rowOff>123825</xdr:rowOff>
    </xdr:from>
    <xdr:to>
      <xdr:col>2</xdr:col>
      <xdr:colOff>285750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314700" y="9906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85725</xdr:rowOff>
    </xdr:from>
    <xdr:to>
      <xdr:col>2</xdr:col>
      <xdr:colOff>295275</xdr:colOff>
      <xdr:row>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324225" y="9525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2724150</xdr:colOff>
      <xdr:row>3</xdr:row>
      <xdr:rowOff>85725</xdr:rowOff>
    </xdr:from>
    <xdr:to>
      <xdr:col>2</xdr:col>
      <xdr:colOff>323850</xdr:colOff>
      <xdr:row>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352800" y="9525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2667000</xdr:colOff>
      <xdr:row>3</xdr:row>
      <xdr:rowOff>104775</xdr:rowOff>
    </xdr:from>
    <xdr:to>
      <xdr:col>2</xdr:col>
      <xdr:colOff>266700</xdr:colOff>
      <xdr:row>3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295650" y="9715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</xdr:row>
      <xdr:rowOff>85725</xdr:rowOff>
    </xdr:from>
    <xdr:to>
      <xdr:col>2</xdr:col>
      <xdr:colOff>390525</xdr:colOff>
      <xdr:row>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419475" y="9525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2733675</xdr:colOff>
      <xdr:row>3</xdr:row>
      <xdr:rowOff>95250</xdr:rowOff>
    </xdr:from>
    <xdr:to>
      <xdr:col>2</xdr:col>
      <xdr:colOff>333375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362325" y="9620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2667000</xdr:colOff>
      <xdr:row>3</xdr:row>
      <xdr:rowOff>104775</xdr:rowOff>
    </xdr:from>
    <xdr:to>
      <xdr:col>2</xdr:col>
      <xdr:colOff>266700</xdr:colOff>
      <xdr:row>3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295650" y="9715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2667000</xdr:colOff>
      <xdr:row>3</xdr:row>
      <xdr:rowOff>85725</xdr:rowOff>
    </xdr:from>
    <xdr:to>
      <xdr:col>2</xdr:col>
      <xdr:colOff>276225</xdr:colOff>
      <xdr:row>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295650" y="9525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19050</xdr:rowOff>
    </xdr:from>
    <xdr:to>
      <xdr:col>1</xdr:col>
      <xdr:colOff>1133475</xdr:colOff>
      <xdr:row>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71625" y="885825"/>
          <a:ext cx="190500" cy="13335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57150</xdr:rowOff>
    </xdr:from>
    <xdr:to>
      <xdr:col>2</xdr:col>
      <xdr:colOff>342900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371850" y="923925"/>
          <a:ext cx="342900" cy="95250"/>
        </a:xfrm>
        <a:prstGeom prst="rightArrow">
          <a:avLst>
            <a:gd name="adj" fmla="val 2583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123825</xdr:rowOff>
    </xdr:from>
    <xdr:to>
      <xdr:col>2</xdr:col>
      <xdr:colOff>295275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324225" y="9906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28575</xdr:rowOff>
    </xdr:from>
    <xdr:to>
      <xdr:col>1</xdr:col>
      <xdr:colOff>1095375</xdr:colOff>
      <xdr:row>3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1571625" y="895350"/>
          <a:ext cx="152400" cy="2381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123825</xdr:rowOff>
    </xdr:from>
    <xdr:to>
      <xdr:col>2</xdr:col>
      <xdr:colOff>295275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324225" y="990600"/>
          <a:ext cx="342900" cy="1714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2676525</xdr:colOff>
      <xdr:row>3</xdr:row>
      <xdr:rowOff>123825</xdr:rowOff>
    </xdr:from>
    <xdr:to>
      <xdr:col>2</xdr:col>
      <xdr:colOff>276225</xdr:colOff>
      <xdr:row>3</xdr:row>
      <xdr:rowOff>323850</xdr:rowOff>
    </xdr:to>
    <xdr:sp>
      <xdr:nvSpPr>
        <xdr:cNvPr id="2" name="AutoShape 2"/>
        <xdr:cNvSpPr>
          <a:spLocks/>
        </xdr:cNvSpPr>
      </xdr:nvSpPr>
      <xdr:spPr>
        <a:xfrm>
          <a:off x="3305175" y="9906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3</xdr:row>
      <xdr:rowOff>104775</xdr:rowOff>
    </xdr:from>
    <xdr:to>
      <xdr:col>2</xdr:col>
      <xdr:colOff>247650</xdr:colOff>
      <xdr:row>3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3276600" y="97155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1914525</xdr:colOff>
      <xdr:row>2</xdr:row>
      <xdr:rowOff>9525</xdr:rowOff>
    </xdr:from>
    <xdr:to>
      <xdr:col>1</xdr:col>
      <xdr:colOff>2257425</xdr:colOff>
      <xdr:row>3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543175" y="6858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1905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</xdr:row>
      <xdr:rowOff>28575</xdr:rowOff>
    </xdr:from>
    <xdr:to>
      <xdr:col>2</xdr:col>
      <xdr:colOff>495300</xdr:colOff>
      <xdr:row>3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286125" y="895350"/>
          <a:ext cx="419100" cy="1619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</xdr:row>
      <xdr:rowOff>28575</xdr:rowOff>
    </xdr:from>
    <xdr:to>
      <xdr:col>2</xdr:col>
      <xdr:colOff>485775</xdr:colOff>
      <xdr:row>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3390900" y="1123950"/>
          <a:ext cx="304800" cy="1524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43</xdr:row>
      <xdr:rowOff>28575</xdr:rowOff>
    </xdr:from>
    <xdr:to>
      <xdr:col>2</xdr:col>
      <xdr:colOff>485775</xdr:colOff>
      <xdr:row>43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3390900" y="8829675"/>
          <a:ext cx="304800" cy="1524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390525</xdr:rowOff>
    </xdr:from>
    <xdr:to>
      <xdr:col>1</xdr:col>
      <xdr:colOff>1114425</xdr:colOff>
      <xdr:row>3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1552575" y="65722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2676525</xdr:colOff>
      <xdr:row>3</xdr:row>
      <xdr:rowOff>57150</xdr:rowOff>
    </xdr:from>
    <xdr:to>
      <xdr:col>2</xdr:col>
      <xdr:colOff>276225</xdr:colOff>
      <xdr:row>3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3305175" y="9239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3</xdr:row>
      <xdr:rowOff>38100</xdr:rowOff>
    </xdr:from>
    <xdr:to>
      <xdr:col>1</xdr:col>
      <xdr:colOff>1133475</xdr:colOff>
      <xdr:row>3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1571625" y="904875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85725</xdr:rowOff>
    </xdr:from>
    <xdr:to>
      <xdr:col>2</xdr:col>
      <xdr:colOff>295275</xdr:colOff>
      <xdr:row>3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3324225" y="952500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3</xdr:row>
      <xdr:rowOff>85725</xdr:rowOff>
    </xdr:from>
    <xdr:to>
      <xdr:col>1</xdr:col>
      <xdr:colOff>1095375</xdr:colOff>
      <xdr:row>3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533525" y="952500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2657475</xdr:colOff>
      <xdr:row>3</xdr:row>
      <xdr:rowOff>95250</xdr:rowOff>
    </xdr:from>
    <xdr:to>
      <xdr:col>2</xdr:col>
      <xdr:colOff>257175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286125" y="9620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3</xdr:row>
      <xdr:rowOff>66675</xdr:rowOff>
    </xdr:from>
    <xdr:to>
      <xdr:col>1</xdr:col>
      <xdr:colOff>1171575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609725" y="933450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2714625</xdr:colOff>
      <xdr:row>3</xdr:row>
      <xdr:rowOff>95250</xdr:rowOff>
    </xdr:from>
    <xdr:to>
      <xdr:col>2</xdr:col>
      <xdr:colOff>314325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343275" y="9620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3</xdr:row>
      <xdr:rowOff>47625</xdr:rowOff>
    </xdr:from>
    <xdr:to>
      <xdr:col>1</xdr:col>
      <xdr:colOff>1085850</xdr:colOff>
      <xdr:row>3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1524000" y="914400"/>
          <a:ext cx="190500" cy="266700"/>
        </a:xfrm>
        <a:prstGeom prst="downArrow">
          <a:avLst>
            <a:gd name="adj" fmla="val 24699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2695575</xdr:colOff>
      <xdr:row>3</xdr:row>
      <xdr:rowOff>66675</xdr:rowOff>
    </xdr:from>
    <xdr:to>
      <xdr:col>2</xdr:col>
      <xdr:colOff>314325</xdr:colOff>
      <xdr:row>3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3324225" y="933450"/>
          <a:ext cx="342900" cy="200025"/>
        </a:xfrm>
        <a:prstGeom prst="rightArrow">
          <a:avLst>
            <a:gd name="adj" fmla="val 2546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3</xdr:row>
      <xdr:rowOff>66675</xdr:rowOff>
    </xdr:from>
    <xdr:to>
      <xdr:col>1</xdr:col>
      <xdr:colOff>1143000</xdr:colOff>
      <xdr:row>3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1581150" y="933450"/>
          <a:ext cx="190500" cy="266700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95250</xdr:rowOff>
    </xdr:from>
    <xdr:to>
      <xdr:col>2</xdr:col>
      <xdr:colOff>485775</xdr:colOff>
      <xdr:row>3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3324225" y="962025"/>
          <a:ext cx="342900" cy="2000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3</xdr:row>
      <xdr:rowOff>38100</xdr:rowOff>
    </xdr:from>
    <xdr:to>
      <xdr:col>1</xdr:col>
      <xdr:colOff>1143000</xdr:colOff>
      <xdr:row>3</xdr:row>
      <xdr:rowOff>352425</xdr:rowOff>
    </xdr:to>
    <xdr:sp>
      <xdr:nvSpPr>
        <xdr:cNvPr id="1" name="AutoShape 1"/>
        <xdr:cNvSpPr>
          <a:spLocks/>
        </xdr:cNvSpPr>
      </xdr:nvSpPr>
      <xdr:spPr>
        <a:xfrm>
          <a:off x="1562100" y="904875"/>
          <a:ext cx="209550" cy="314325"/>
        </a:xfrm>
        <a:prstGeom prst="down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2600325</xdr:colOff>
      <xdr:row>3</xdr:row>
      <xdr:rowOff>123825</xdr:rowOff>
    </xdr:from>
    <xdr:to>
      <xdr:col>2</xdr:col>
      <xdr:colOff>266700</xdr:colOff>
      <xdr:row>3</xdr:row>
      <xdr:rowOff>333375</xdr:rowOff>
    </xdr:to>
    <xdr:sp>
      <xdr:nvSpPr>
        <xdr:cNvPr id="2" name="AutoShape 2"/>
        <xdr:cNvSpPr>
          <a:spLocks/>
        </xdr:cNvSpPr>
      </xdr:nvSpPr>
      <xdr:spPr>
        <a:xfrm>
          <a:off x="3228975" y="990600"/>
          <a:ext cx="409575" cy="20955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Normal="80" zoomScaleSheetLayoutView="100" zoomScalePageLayoutView="0" workbookViewId="0" topLeftCell="A4">
      <selection activeCell="I48" sqref="I48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2.57421875" style="10" customWidth="1"/>
    <col min="5" max="5" width="13.140625" style="10" customWidth="1"/>
    <col min="6" max="6" width="13.421875" style="11" customWidth="1"/>
    <col min="7" max="7" width="13.140625" style="11" customWidth="1"/>
    <col min="8" max="8" width="12.7109375" style="11" customWidth="1"/>
    <col min="9" max="9" width="15.140625" style="11" customWidth="1"/>
    <col min="10" max="10" width="13.8515625" style="11" customWidth="1"/>
    <col min="11" max="11" width="12.7109375" style="11" customWidth="1"/>
    <col min="12" max="12" width="14.00390625" style="11" customWidth="1"/>
    <col min="13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9</v>
      </c>
      <c r="C3" s="39" t="s">
        <v>144</v>
      </c>
      <c r="D3" s="9"/>
      <c r="E3" s="9"/>
    </row>
    <row r="4" spans="1:12" s="12" customFormat="1" ht="30">
      <c r="A4" s="2" t="s">
        <v>10</v>
      </c>
      <c r="B4" s="151" t="s">
        <v>54</v>
      </c>
      <c r="C4" s="151"/>
      <c r="D4" s="2" t="s">
        <v>98</v>
      </c>
      <c r="E4" s="2" t="s">
        <v>86</v>
      </c>
      <c r="F4" s="2" t="s">
        <v>93</v>
      </c>
      <c r="G4" s="2" t="s">
        <v>102</v>
      </c>
      <c r="H4" s="2" t="s">
        <v>88</v>
      </c>
      <c r="I4" s="2" t="s">
        <v>101</v>
      </c>
      <c r="J4" s="2" t="s">
        <v>1</v>
      </c>
      <c r="K4" s="2" t="s">
        <v>100</v>
      </c>
      <c r="L4" s="2" t="s">
        <v>104</v>
      </c>
    </row>
    <row r="5" spans="1:12" ht="15" customHeight="1">
      <c r="A5" s="26" t="s">
        <v>11</v>
      </c>
      <c r="B5" s="16" t="s">
        <v>50</v>
      </c>
      <c r="C5" s="17" t="s">
        <v>2</v>
      </c>
      <c r="D5" s="76">
        <v>14577.58</v>
      </c>
      <c r="E5" s="76">
        <v>7976.45</v>
      </c>
      <c r="F5" s="76">
        <v>14178.63</v>
      </c>
      <c r="G5" s="76">
        <v>9165.12</v>
      </c>
      <c r="H5" s="89">
        <v>12636.85</v>
      </c>
      <c r="I5" s="76">
        <v>27049.97</v>
      </c>
      <c r="J5" s="76">
        <v>5783.49</v>
      </c>
      <c r="K5" s="89">
        <v>13274.71</v>
      </c>
      <c r="L5" s="76">
        <v>7728.92</v>
      </c>
    </row>
    <row r="6" spans="1:12" ht="15.75">
      <c r="A6" s="3">
        <v>1.2</v>
      </c>
      <c r="B6" s="16"/>
      <c r="C6" s="17" t="s">
        <v>3</v>
      </c>
      <c r="D6" s="76">
        <v>14667.28</v>
      </c>
      <c r="E6" s="76">
        <f>E5</f>
        <v>7976.45</v>
      </c>
      <c r="F6" s="76">
        <v>14563.47</v>
      </c>
      <c r="G6" s="76">
        <f>G5</f>
        <v>9165.12</v>
      </c>
      <c r="H6" s="76">
        <v>12636.85</v>
      </c>
      <c r="I6" s="76">
        <v>27107.2</v>
      </c>
      <c r="J6" s="76">
        <v>5783.49</v>
      </c>
      <c r="K6" s="76">
        <v>13274.71</v>
      </c>
      <c r="L6" s="76">
        <v>7783.91</v>
      </c>
    </row>
    <row r="7" spans="1:12" ht="15.75">
      <c r="A7" s="3">
        <v>1.3</v>
      </c>
      <c r="B7" s="18"/>
      <c r="C7" s="17" t="s">
        <v>4</v>
      </c>
      <c r="D7" s="76">
        <v>15767.19</v>
      </c>
      <c r="E7" s="76">
        <v>8825.84</v>
      </c>
      <c r="F7" s="76">
        <v>14905.87</v>
      </c>
      <c r="G7" s="76">
        <v>10632.38</v>
      </c>
      <c r="H7" s="76">
        <v>13524.69</v>
      </c>
      <c r="I7" s="76">
        <v>31070.36</v>
      </c>
      <c r="J7" s="76">
        <v>6679.08</v>
      </c>
      <c r="K7" s="76">
        <v>14743.72</v>
      </c>
      <c r="L7" s="76">
        <v>10532.08</v>
      </c>
    </row>
    <row r="8" spans="1:12" ht="15.75">
      <c r="A8" s="3">
        <v>1.4</v>
      </c>
      <c r="B8" s="18"/>
      <c r="C8" s="17" t="s">
        <v>5</v>
      </c>
      <c r="D8" s="76">
        <v>22910.16</v>
      </c>
      <c r="E8" s="76">
        <v>17858.78</v>
      </c>
      <c r="F8" s="76">
        <v>21418.52</v>
      </c>
      <c r="G8" s="76">
        <v>15960.95</v>
      </c>
      <c r="H8" s="76">
        <v>19780.39</v>
      </c>
      <c r="I8" s="76">
        <v>38779.93</v>
      </c>
      <c r="J8" s="76">
        <v>12008.77</v>
      </c>
      <c r="K8" s="76">
        <v>18654.03</v>
      </c>
      <c r="L8" s="76">
        <v>20466.84</v>
      </c>
    </row>
    <row r="9" spans="1:12" ht="15.75">
      <c r="A9" s="3">
        <v>1.5</v>
      </c>
      <c r="B9" s="18"/>
      <c r="C9" s="17" t="s">
        <v>6</v>
      </c>
      <c r="D9" s="76">
        <v>17651.21</v>
      </c>
      <c r="E9" s="76">
        <v>10259.15</v>
      </c>
      <c r="F9" s="76">
        <v>17136.53</v>
      </c>
      <c r="G9" s="76">
        <v>13802.5</v>
      </c>
      <c r="H9" s="76">
        <v>16390.33</v>
      </c>
      <c r="I9" s="76">
        <v>36940.82</v>
      </c>
      <c r="J9" s="76">
        <v>10410.23</v>
      </c>
      <c r="K9" s="76">
        <v>18757.77</v>
      </c>
      <c r="L9" s="76">
        <v>14746.65</v>
      </c>
    </row>
    <row r="10" spans="1:12" ht="15.75">
      <c r="A10" s="3">
        <v>1.6</v>
      </c>
      <c r="B10" s="18"/>
      <c r="C10" s="17" t="s">
        <v>7</v>
      </c>
      <c r="D10" s="76">
        <v>24794.18</v>
      </c>
      <c r="E10" s="76">
        <v>19292.1</v>
      </c>
      <c r="F10" s="76">
        <v>23649.18</v>
      </c>
      <c r="G10" s="76">
        <v>19131.08</v>
      </c>
      <c r="H10" s="76">
        <v>22646.03</v>
      </c>
      <c r="I10" s="76">
        <v>44650.4</v>
      </c>
      <c r="J10" s="76">
        <v>15739.92</v>
      </c>
      <c r="K10" s="76">
        <v>22668.07</v>
      </c>
      <c r="L10" s="76">
        <v>24681.41</v>
      </c>
    </row>
    <row r="11" spans="1:12" ht="15.75">
      <c r="A11" s="4">
        <v>1.7</v>
      </c>
      <c r="B11" s="19"/>
      <c r="C11" s="20" t="s">
        <v>12</v>
      </c>
      <c r="D11" s="77">
        <f>D10</f>
        <v>24794.18</v>
      </c>
      <c r="E11" s="77">
        <v>20038.64</v>
      </c>
      <c r="F11" s="77">
        <v>25047.85</v>
      </c>
      <c r="G11" s="77">
        <v>19141.49</v>
      </c>
      <c r="H11" s="92">
        <v>22646.03</v>
      </c>
      <c r="I11" s="77">
        <v>44650.4</v>
      </c>
      <c r="J11" s="92">
        <v>15739.92</v>
      </c>
      <c r="K11" s="92">
        <v>22668.07</v>
      </c>
      <c r="L11" s="92">
        <v>24836.04</v>
      </c>
    </row>
    <row r="12" spans="1:12" ht="15.75">
      <c r="A12" s="5">
        <v>2.1</v>
      </c>
      <c r="B12" s="14" t="s">
        <v>51</v>
      </c>
      <c r="C12" s="15" t="s">
        <v>2</v>
      </c>
      <c r="D12" s="78">
        <v>2843.3</v>
      </c>
      <c r="E12" s="78">
        <v>702.3</v>
      </c>
      <c r="F12" s="78">
        <v>1246.29</v>
      </c>
      <c r="G12" s="78">
        <v>1447.26</v>
      </c>
      <c r="H12" s="78">
        <v>1735.46</v>
      </c>
      <c r="I12" s="78">
        <v>2220.39</v>
      </c>
      <c r="J12" s="78">
        <v>1224.12</v>
      </c>
      <c r="K12" s="78">
        <v>1904.39</v>
      </c>
      <c r="L12" s="78">
        <v>878.02</v>
      </c>
    </row>
    <row r="13" spans="1:12" ht="15" customHeight="1">
      <c r="A13" s="3">
        <v>2.2</v>
      </c>
      <c r="B13" s="16"/>
      <c r="C13" s="17" t="s">
        <v>3</v>
      </c>
      <c r="D13" s="79">
        <v>2850.19</v>
      </c>
      <c r="E13" s="79">
        <f>E12</f>
        <v>702.3</v>
      </c>
      <c r="F13" s="79">
        <v>1269.24</v>
      </c>
      <c r="G13" s="79">
        <f>G12</f>
        <v>1447.26</v>
      </c>
      <c r="H13" s="79">
        <v>1735.46</v>
      </c>
      <c r="I13" s="79">
        <v>2225.44</v>
      </c>
      <c r="J13" s="79">
        <v>1224.12</v>
      </c>
      <c r="K13" s="79">
        <v>1904.39</v>
      </c>
      <c r="L13" s="79">
        <v>883.75</v>
      </c>
    </row>
    <row r="14" spans="1:12" ht="15.75">
      <c r="A14" s="3">
        <v>2.3</v>
      </c>
      <c r="B14" s="37"/>
      <c r="C14" s="17" t="s">
        <v>4</v>
      </c>
      <c r="D14" s="79">
        <v>3050.7</v>
      </c>
      <c r="E14" s="79">
        <v>801.87</v>
      </c>
      <c r="F14" s="79">
        <v>1314.2</v>
      </c>
      <c r="G14" s="79">
        <v>1647.63</v>
      </c>
      <c r="H14" s="79">
        <v>1836.09</v>
      </c>
      <c r="I14" s="79">
        <v>2555.41</v>
      </c>
      <c r="J14" s="79">
        <v>1408.16</v>
      </c>
      <c r="K14" s="79">
        <v>2115.14</v>
      </c>
      <c r="L14" s="79">
        <v>1209.46</v>
      </c>
    </row>
    <row r="15" spans="1:12" ht="15.75">
      <c r="A15" s="3">
        <v>2.4</v>
      </c>
      <c r="B15" s="38"/>
      <c r="C15" s="17" t="s">
        <v>5</v>
      </c>
      <c r="D15" s="79">
        <v>4027.31</v>
      </c>
      <c r="E15" s="79">
        <v>1572.24</v>
      </c>
      <c r="F15" s="79">
        <v>1816.21</v>
      </c>
      <c r="G15" s="79">
        <v>2467.35</v>
      </c>
      <c r="H15" s="79">
        <v>2633.29</v>
      </c>
      <c r="I15" s="79">
        <v>3177.38</v>
      </c>
      <c r="J15" s="79">
        <v>2488.77</v>
      </c>
      <c r="K15" s="79">
        <v>2676.11</v>
      </c>
      <c r="L15" s="79">
        <v>2351.94</v>
      </c>
    </row>
    <row r="16" spans="1:12" ht="15.75">
      <c r="A16" s="3">
        <v>2.5</v>
      </c>
      <c r="B16" s="38"/>
      <c r="C16" s="17" t="s">
        <v>6</v>
      </c>
      <c r="D16" s="79">
        <v>3382.72</v>
      </c>
      <c r="E16" s="79">
        <v>930.85</v>
      </c>
      <c r="F16" s="79">
        <v>1531.23</v>
      </c>
      <c r="G16" s="79">
        <v>2112.61</v>
      </c>
      <c r="H16" s="79">
        <v>2228.98</v>
      </c>
      <c r="I16" s="79">
        <v>3035.11</v>
      </c>
      <c r="J16" s="79">
        <v>2150.53</v>
      </c>
      <c r="K16" s="79">
        <v>2690.99</v>
      </c>
      <c r="L16" s="79">
        <v>1702.33</v>
      </c>
    </row>
    <row r="17" spans="1:12" ht="15.75">
      <c r="A17" s="3">
        <v>2.6</v>
      </c>
      <c r="B17" s="38"/>
      <c r="C17" s="17" t="s">
        <v>7</v>
      </c>
      <c r="D17" s="79">
        <v>4359.32</v>
      </c>
      <c r="E17" s="79">
        <v>1701.22</v>
      </c>
      <c r="F17" s="79">
        <v>2033.24</v>
      </c>
      <c r="G17" s="79">
        <v>2932.33</v>
      </c>
      <c r="H17" s="79">
        <v>3026.18</v>
      </c>
      <c r="I17" s="79">
        <v>3657.08</v>
      </c>
      <c r="J17" s="79">
        <v>3231.14</v>
      </c>
      <c r="K17" s="79">
        <v>3251.96</v>
      </c>
      <c r="L17" s="79">
        <v>2844.81</v>
      </c>
    </row>
    <row r="18" spans="1:12" ht="15.75">
      <c r="A18" s="3">
        <v>2.7</v>
      </c>
      <c r="B18" s="18"/>
      <c r="C18" s="21" t="s">
        <v>12</v>
      </c>
      <c r="D18" s="80">
        <f>D17</f>
        <v>4359.32</v>
      </c>
      <c r="E18" s="80">
        <v>1766.25</v>
      </c>
      <c r="F18" s="80">
        <v>2152.72</v>
      </c>
      <c r="G18" s="80">
        <v>2936.25</v>
      </c>
      <c r="H18" s="79">
        <v>3026.18</v>
      </c>
      <c r="I18" s="80">
        <v>3657.08</v>
      </c>
      <c r="J18" s="79">
        <v>3231.14</v>
      </c>
      <c r="K18" s="79">
        <v>3251.96</v>
      </c>
      <c r="L18" s="79">
        <v>2862.95</v>
      </c>
    </row>
    <row r="19" spans="1:12" ht="15.75">
      <c r="A19" s="4">
        <v>2.8</v>
      </c>
      <c r="B19" s="22"/>
      <c r="C19" s="23" t="s">
        <v>8</v>
      </c>
      <c r="D19" s="81">
        <f>D17*1.1</f>
        <v>4795.252</v>
      </c>
      <c r="E19" s="81">
        <v>1942.87</v>
      </c>
      <c r="F19" s="81">
        <v>2368</v>
      </c>
      <c r="G19" s="81">
        <f>G18*1.1</f>
        <v>3229.8750000000005</v>
      </c>
      <c r="H19" s="84">
        <v>3328.8</v>
      </c>
      <c r="I19" s="81">
        <v>4022.79</v>
      </c>
      <c r="J19" s="84">
        <v>3554.25</v>
      </c>
      <c r="K19" s="84">
        <v>3577.16</v>
      </c>
      <c r="L19" s="84">
        <v>3149.25</v>
      </c>
    </row>
    <row r="20" spans="1:12" ht="15.75">
      <c r="A20" s="7">
        <v>3</v>
      </c>
      <c r="B20" s="141" t="s">
        <v>13</v>
      </c>
      <c r="C20" s="141"/>
      <c r="D20" s="82">
        <v>22695.35</v>
      </c>
      <c r="E20" s="82">
        <v>36787.11</v>
      </c>
      <c r="F20" s="82">
        <v>34992.98</v>
      </c>
      <c r="G20" s="82">
        <v>19909.42</v>
      </c>
      <c r="H20" s="82">
        <v>27766.41</v>
      </c>
      <c r="I20" s="82">
        <v>44671.04</v>
      </c>
      <c r="J20" s="82">
        <v>20800.17</v>
      </c>
      <c r="K20" s="82">
        <v>27427.57</v>
      </c>
      <c r="L20" s="82">
        <v>28927.97</v>
      </c>
    </row>
    <row r="21" spans="1:12" ht="15.75">
      <c r="A21" s="7">
        <v>4</v>
      </c>
      <c r="B21" s="141" t="s">
        <v>14</v>
      </c>
      <c r="C21" s="150"/>
      <c r="D21" s="82">
        <v>1040.65</v>
      </c>
      <c r="E21" s="82">
        <v>2482.21</v>
      </c>
      <c r="F21" s="82">
        <v>2231</v>
      </c>
      <c r="G21" s="82">
        <v>1411.89</v>
      </c>
      <c r="H21" s="82">
        <v>640.65</v>
      </c>
      <c r="I21" s="82">
        <v>1827.04</v>
      </c>
      <c r="J21" s="82">
        <v>518.6</v>
      </c>
      <c r="K21" s="82">
        <v>376.55</v>
      </c>
      <c r="L21" s="82">
        <v>3824.37</v>
      </c>
    </row>
    <row r="22" spans="1:12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  <c r="J22" s="83"/>
      <c r="K22" s="83"/>
      <c r="L22" s="83" t="s">
        <v>145</v>
      </c>
    </row>
    <row r="23" spans="1:12" ht="15.75">
      <c r="A23" s="3">
        <v>5.1</v>
      </c>
      <c r="B23" s="144" t="s">
        <v>16</v>
      </c>
      <c r="C23" s="145"/>
      <c r="D23" s="79">
        <v>20.92</v>
      </c>
      <c r="E23" s="79">
        <v>22.03</v>
      </c>
      <c r="F23" s="79">
        <v>9.78</v>
      </c>
      <c r="G23" s="79">
        <v>20.44</v>
      </c>
      <c r="H23" s="79">
        <v>11.98</v>
      </c>
      <c r="I23" s="79">
        <v>18.29</v>
      </c>
      <c r="J23" s="79">
        <v>23.51</v>
      </c>
      <c r="K23" s="79">
        <v>18.06</v>
      </c>
      <c r="L23" s="79">
        <v>839.94</v>
      </c>
    </row>
    <row r="24" spans="1:12" ht="15.75">
      <c r="A24" s="3">
        <v>5.2</v>
      </c>
      <c r="B24" s="144" t="s">
        <v>17</v>
      </c>
      <c r="C24" s="145"/>
      <c r="D24" s="79">
        <v>175.04</v>
      </c>
      <c r="E24" s="79">
        <v>2.23</v>
      </c>
      <c r="F24" s="79">
        <v>78.66</v>
      </c>
      <c r="G24" s="79">
        <v>37.99</v>
      </c>
      <c r="H24" s="79">
        <v>93.18</v>
      </c>
      <c r="I24" s="79">
        <v>142.04</v>
      </c>
      <c r="J24" s="79">
        <v>0</v>
      </c>
      <c r="K24" s="79">
        <v>148.3</v>
      </c>
      <c r="L24" s="79">
        <v>44.95</v>
      </c>
    </row>
    <row r="25" spans="1:12" ht="15.75">
      <c r="A25" s="3">
        <v>5.3</v>
      </c>
      <c r="B25" s="144" t="s">
        <v>18</v>
      </c>
      <c r="C25" s="145"/>
      <c r="D25" s="79">
        <v>3.65</v>
      </c>
      <c r="E25" s="79">
        <v>0</v>
      </c>
      <c r="F25" s="79">
        <v>66.62</v>
      </c>
      <c r="G25" s="79">
        <v>2.6</v>
      </c>
      <c r="H25" s="79">
        <v>0.86</v>
      </c>
      <c r="I25" s="79">
        <v>11.13</v>
      </c>
      <c r="J25" s="79">
        <v>3.11</v>
      </c>
      <c r="K25" s="79">
        <v>15.52</v>
      </c>
      <c r="L25" s="79">
        <v>0</v>
      </c>
    </row>
    <row r="26" spans="1:12" ht="15.75">
      <c r="A26" s="3">
        <v>5.4</v>
      </c>
      <c r="B26" s="144" t="s">
        <v>19</v>
      </c>
      <c r="C26" s="145"/>
      <c r="D26" s="79">
        <v>376.94</v>
      </c>
      <c r="E26" s="79">
        <v>427.18</v>
      </c>
      <c r="F26" s="79">
        <v>621.3</v>
      </c>
      <c r="G26" s="79">
        <v>381.04</v>
      </c>
      <c r="H26" s="79">
        <v>429.85</v>
      </c>
      <c r="I26" s="79">
        <v>942.73</v>
      </c>
      <c r="J26" s="79">
        <v>480.19</v>
      </c>
      <c r="K26" s="79">
        <v>457.09</v>
      </c>
      <c r="L26" s="79">
        <v>512.48</v>
      </c>
    </row>
    <row r="27" spans="1:12" ht="15.75">
      <c r="A27" s="4">
        <v>5.5</v>
      </c>
      <c r="B27" s="135" t="s">
        <v>20</v>
      </c>
      <c r="C27" s="136"/>
      <c r="D27" s="84">
        <v>31.16</v>
      </c>
      <c r="E27" s="84">
        <v>17.43</v>
      </c>
      <c r="F27" s="84">
        <v>34.87</v>
      </c>
      <c r="G27" s="84">
        <v>19.9</v>
      </c>
      <c r="H27" s="84">
        <v>37.4</v>
      </c>
      <c r="I27" s="84">
        <v>113.1</v>
      </c>
      <c r="J27" s="84">
        <v>126.59</v>
      </c>
      <c r="K27" s="84">
        <v>7.48</v>
      </c>
      <c r="L27" s="84">
        <v>8.39</v>
      </c>
    </row>
    <row r="28" spans="1:12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15.75">
      <c r="A29" s="3">
        <v>6.1</v>
      </c>
      <c r="B29" s="144" t="s">
        <v>16</v>
      </c>
      <c r="C29" s="145"/>
      <c r="D29" s="79">
        <v>32.36</v>
      </c>
      <c r="E29" s="79">
        <v>45.23</v>
      </c>
      <c r="F29" s="79">
        <v>107.21</v>
      </c>
      <c r="G29" s="79">
        <v>62.58</v>
      </c>
      <c r="H29" s="79">
        <v>68.7</v>
      </c>
      <c r="I29" s="79">
        <v>75.31</v>
      </c>
      <c r="J29" s="79">
        <v>45.52</v>
      </c>
      <c r="K29" s="79">
        <v>56.52</v>
      </c>
      <c r="L29" s="79">
        <v>58.52</v>
      </c>
    </row>
    <row r="30" spans="1:12" ht="15.75">
      <c r="A30" s="3">
        <v>6.2</v>
      </c>
      <c r="B30" s="144" t="s">
        <v>17</v>
      </c>
      <c r="C30" s="145"/>
      <c r="D30" s="79">
        <v>15</v>
      </c>
      <c r="E30" s="79">
        <v>21.87</v>
      </c>
      <c r="F30" s="79">
        <v>14.28</v>
      </c>
      <c r="G30" s="79">
        <v>16.58</v>
      </c>
      <c r="H30" s="79">
        <v>16.39</v>
      </c>
      <c r="I30" s="79">
        <v>16.9</v>
      </c>
      <c r="J30" s="79">
        <v>0</v>
      </c>
      <c r="K30" s="79">
        <v>13.54</v>
      </c>
      <c r="L30" s="79">
        <v>12.33</v>
      </c>
    </row>
    <row r="31" spans="1:12" ht="15.75">
      <c r="A31" s="3">
        <v>6.3</v>
      </c>
      <c r="B31" s="144" t="s">
        <v>18</v>
      </c>
      <c r="C31" s="145"/>
      <c r="D31" s="79">
        <v>64.56</v>
      </c>
      <c r="E31" s="79">
        <v>0</v>
      </c>
      <c r="F31" s="79">
        <v>27.1</v>
      </c>
      <c r="G31" s="79">
        <v>76.25</v>
      </c>
      <c r="H31" s="79">
        <v>87.67</v>
      </c>
      <c r="I31" s="79">
        <v>81.8</v>
      </c>
      <c r="J31" s="79">
        <v>50</v>
      </c>
      <c r="K31" s="79">
        <v>20</v>
      </c>
      <c r="L31" s="79">
        <v>0</v>
      </c>
    </row>
    <row r="32" spans="1:12" ht="15.75">
      <c r="A32" s="3">
        <v>6.4</v>
      </c>
      <c r="B32" s="144" t="s">
        <v>22</v>
      </c>
      <c r="C32" s="145"/>
      <c r="D32" s="79">
        <v>21.95</v>
      </c>
      <c r="E32" s="79">
        <v>11.87</v>
      </c>
      <c r="F32" s="79">
        <v>10.25</v>
      </c>
      <c r="G32" s="79">
        <v>15.62</v>
      </c>
      <c r="H32" s="79">
        <v>16.79</v>
      </c>
      <c r="I32" s="79">
        <v>15.99</v>
      </c>
      <c r="J32" s="79">
        <v>11.83</v>
      </c>
      <c r="K32" s="79">
        <v>22.83</v>
      </c>
      <c r="L32" s="79">
        <v>14.39</v>
      </c>
    </row>
    <row r="33" spans="1:12" ht="15.75">
      <c r="A33" s="3">
        <v>6.5</v>
      </c>
      <c r="B33" s="144" t="s">
        <v>20</v>
      </c>
      <c r="C33" s="145"/>
      <c r="D33" s="79">
        <v>36.06</v>
      </c>
      <c r="E33" s="79">
        <v>39.35</v>
      </c>
      <c r="F33" s="79">
        <v>46.96</v>
      </c>
      <c r="G33" s="79">
        <v>42.68</v>
      </c>
      <c r="H33" s="84">
        <v>37.94</v>
      </c>
      <c r="I33" s="79">
        <v>52.83</v>
      </c>
      <c r="J33" s="79">
        <v>14.64</v>
      </c>
      <c r="K33" s="84">
        <v>34.76</v>
      </c>
      <c r="L33" s="79">
        <v>61.32</v>
      </c>
    </row>
    <row r="34" spans="1:12" ht="15.75">
      <c r="A34" s="7">
        <v>7</v>
      </c>
      <c r="B34" s="148" t="s">
        <v>52</v>
      </c>
      <c r="C34" s="149"/>
      <c r="D34" s="82">
        <v>3438.13</v>
      </c>
      <c r="E34" s="82">
        <v>3397.79</v>
      </c>
      <c r="F34" s="82">
        <v>3130.91</v>
      </c>
      <c r="G34" s="82">
        <v>3145.95</v>
      </c>
      <c r="H34" s="82">
        <v>3667.63</v>
      </c>
      <c r="I34" s="82">
        <v>3760.07</v>
      </c>
      <c r="J34" s="82">
        <v>4396.89</v>
      </c>
      <c r="K34" s="82">
        <v>3965.16</v>
      </c>
      <c r="L34" s="82">
        <v>3597.95</v>
      </c>
    </row>
    <row r="35" spans="1:12" ht="15.75">
      <c r="A35" s="5">
        <v>8.1</v>
      </c>
      <c r="B35" s="146" t="s">
        <v>23</v>
      </c>
      <c r="C35" s="147"/>
      <c r="D35" s="85">
        <v>42</v>
      </c>
      <c r="E35" s="85">
        <v>8</v>
      </c>
      <c r="F35" s="85">
        <v>53</v>
      </c>
      <c r="G35" s="85">
        <v>62</v>
      </c>
      <c r="H35" s="85">
        <v>110</v>
      </c>
      <c r="I35" s="85">
        <v>253</v>
      </c>
      <c r="J35" s="85">
        <v>44</v>
      </c>
      <c r="K35" s="85">
        <v>9</v>
      </c>
      <c r="L35" s="85">
        <v>140</v>
      </c>
    </row>
    <row r="36" spans="1:12" ht="15" customHeight="1">
      <c r="A36" s="4">
        <v>8.2</v>
      </c>
      <c r="B36" s="135" t="s">
        <v>24</v>
      </c>
      <c r="C36" s="136"/>
      <c r="D36" s="86">
        <v>13</v>
      </c>
      <c r="E36" s="86">
        <v>3</v>
      </c>
      <c r="F36" s="86">
        <v>17</v>
      </c>
      <c r="G36" s="86">
        <v>16</v>
      </c>
      <c r="H36" s="86">
        <v>26</v>
      </c>
      <c r="I36" s="86">
        <v>41</v>
      </c>
      <c r="J36" s="86">
        <v>10</v>
      </c>
      <c r="K36" s="86">
        <v>3</v>
      </c>
      <c r="L36" s="86">
        <v>33</v>
      </c>
    </row>
    <row r="37" spans="1:12" ht="15.75">
      <c r="A37" s="4">
        <v>9</v>
      </c>
      <c r="B37" s="135" t="s">
        <v>25</v>
      </c>
      <c r="C37" s="136"/>
      <c r="D37" s="84">
        <v>5.45</v>
      </c>
      <c r="E37" s="84">
        <v>10.64</v>
      </c>
      <c r="F37" s="84">
        <v>10.93</v>
      </c>
      <c r="G37" s="84">
        <v>6.08</v>
      </c>
      <c r="H37" s="84">
        <v>7.31</v>
      </c>
      <c r="I37" s="84">
        <v>11.74</v>
      </c>
      <c r="J37" s="84">
        <v>4.75</v>
      </c>
      <c r="K37" s="84">
        <v>6.88</v>
      </c>
      <c r="L37" s="84">
        <v>7.63</v>
      </c>
    </row>
    <row r="38" spans="1:12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5.75">
      <c r="A39" s="3">
        <v>10.1</v>
      </c>
      <c r="B39" s="131" t="s">
        <v>28</v>
      </c>
      <c r="C39" s="132"/>
      <c r="D39" s="79">
        <v>87.69</v>
      </c>
      <c r="E39" s="79">
        <v>119.35</v>
      </c>
      <c r="F39" s="79">
        <v>212.26</v>
      </c>
      <c r="G39" s="79">
        <v>204.03</v>
      </c>
      <c r="H39" s="79">
        <v>167.81</v>
      </c>
      <c r="I39" s="79">
        <v>361.17</v>
      </c>
      <c r="J39" s="79">
        <v>314.33</v>
      </c>
      <c r="K39" s="79">
        <v>158.01</v>
      </c>
      <c r="L39" s="79">
        <v>299.28</v>
      </c>
    </row>
    <row r="40" spans="1:12" ht="15.75">
      <c r="A40" s="3">
        <v>10.2</v>
      </c>
      <c r="B40" s="131" t="s">
        <v>27</v>
      </c>
      <c r="C40" s="132"/>
      <c r="D40" s="79">
        <v>35.64</v>
      </c>
      <c r="E40" s="79">
        <v>0</v>
      </c>
      <c r="F40" s="79">
        <v>16.16</v>
      </c>
      <c r="G40" s="79">
        <v>14.71</v>
      </c>
      <c r="H40" s="79">
        <v>1.84</v>
      </c>
      <c r="I40" s="79">
        <v>48.24</v>
      </c>
      <c r="J40" s="79">
        <v>29.22</v>
      </c>
      <c r="K40" s="79">
        <v>19.04</v>
      </c>
      <c r="L40" s="79">
        <v>13.22</v>
      </c>
    </row>
    <row r="41" spans="1:12" ht="15.75">
      <c r="A41" s="3">
        <v>10.3</v>
      </c>
      <c r="B41" s="131" t="s">
        <v>26</v>
      </c>
      <c r="C41" s="132"/>
      <c r="D41" s="79">
        <f>D42-D39-D40</f>
        <v>253.61</v>
      </c>
      <c r="E41" s="79">
        <f>E42-E39-E40</f>
        <v>307.83000000000004</v>
      </c>
      <c r="F41" s="79">
        <v>392.88</v>
      </c>
      <c r="G41" s="79">
        <f>G42-G39-G40</f>
        <v>162.3</v>
      </c>
      <c r="H41" s="79">
        <v>260.2</v>
      </c>
      <c r="I41" s="79">
        <f>I42-I39-I40</f>
        <v>533.3199999999999</v>
      </c>
      <c r="J41" s="79">
        <v>136.64</v>
      </c>
      <c r="K41" s="79">
        <v>280.04</v>
      </c>
      <c r="L41" s="79">
        <v>199.98</v>
      </c>
    </row>
    <row r="42" spans="1:12" ht="15.75">
      <c r="A42" s="4">
        <v>10.4</v>
      </c>
      <c r="B42" s="139" t="s">
        <v>29</v>
      </c>
      <c r="C42" s="140"/>
      <c r="D42" s="84">
        <f>D26</f>
        <v>376.94</v>
      </c>
      <c r="E42" s="84">
        <f>E26</f>
        <v>427.18</v>
      </c>
      <c r="F42" s="84">
        <f>F26</f>
        <v>621.3</v>
      </c>
      <c r="G42" s="84">
        <f>G26</f>
        <v>381.04</v>
      </c>
      <c r="H42" s="84">
        <f>H39+H40+H41</f>
        <v>429.85</v>
      </c>
      <c r="I42" s="84">
        <f>I26</f>
        <v>942.73</v>
      </c>
      <c r="J42" s="84">
        <f>J26</f>
        <v>480.19</v>
      </c>
      <c r="K42" s="84">
        <f>K39+K40+K41</f>
        <v>457.09000000000003</v>
      </c>
      <c r="L42" s="84">
        <v>512.48</v>
      </c>
    </row>
    <row r="43" spans="1:12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  <c r="L43" s="87"/>
    </row>
    <row r="44" spans="1:12" ht="15.75">
      <c r="A44" s="7">
        <v>11</v>
      </c>
      <c r="B44" s="141" t="s">
        <v>31</v>
      </c>
      <c r="C44" s="141"/>
      <c r="D44" s="100">
        <f aca="true" t="shared" si="0" ref="D44:K44">D48+D51+D54+D55+D58+D59+D60+D61+D62</f>
        <v>16061.37</v>
      </c>
      <c r="E44" s="103">
        <f t="shared" si="0"/>
        <v>8920.97</v>
      </c>
      <c r="F44" s="100">
        <f t="shared" si="0"/>
        <v>16178.019999999997</v>
      </c>
      <c r="G44" s="100">
        <f t="shared" si="0"/>
        <v>11686.12</v>
      </c>
      <c r="H44" s="100">
        <f t="shared" si="0"/>
        <v>15182.65</v>
      </c>
      <c r="I44" s="100">
        <f t="shared" si="0"/>
        <v>31657.91</v>
      </c>
      <c r="J44" s="100">
        <f t="shared" si="0"/>
        <v>8970.75</v>
      </c>
      <c r="K44" s="100">
        <f t="shared" si="0"/>
        <v>17015.92</v>
      </c>
      <c r="L44" s="103">
        <v>11149.37</v>
      </c>
    </row>
    <row r="45" spans="1:12" ht="15.75">
      <c r="A45" s="5" t="s">
        <v>58</v>
      </c>
      <c r="B45" s="24" t="s">
        <v>32</v>
      </c>
      <c r="C45" s="25" t="s">
        <v>28</v>
      </c>
      <c r="D45" s="78">
        <v>1884.01</v>
      </c>
      <c r="E45" s="78">
        <v>1433.32</v>
      </c>
      <c r="F45" s="78">
        <v>2230.66</v>
      </c>
      <c r="G45" s="78">
        <v>3170.13</v>
      </c>
      <c r="H45" s="78">
        <v>2865.63</v>
      </c>
      <c r="I45" s="78">
        <v>5870.46</v>
      </c>
      <c r="J45" s="78">
        <v>3731.15</v>
      </c>
      <c r="K45" s="78">
        <v>4014.04</v>
      </c>
      <c r="L45" s="78">
        <v>4214.58</v>
      </c>
    </row>
    <row r="46" spans="1:12" ht="15.75">
      <c r="A46" s="3" t="s">
        <v>59</v>
      </c>
      <c r="B46" s="131" t="s">
        <v>27</v>
      </c>
      <c r="C46" s="132"/>
      <c r="D46" s="79">
        <v>855.42</v>
      </c>
      <c r="E46" s="79">
        <v>0</v>
      </c>
      <c r="F46" s="79">
        <v>165.62</v>
      </c>
      <c r="G46" s="79">
        <v>243.43</v>
      </c>
      <c r="H46" s="79">
        <v>29.54</v>
      </c>
      <c r="I46" s="79">
        <v>866.35</v>
      </c>
      <c r="J46" s="79">
        <v>343.32</v>
      </c>
      <c r="K46" s="79">
        <v>473.44</v>
      </c>
      <c r="L46" s="79">
        <v>222.17</v>
      </c>
    </row>
    <row r="47" spans="1:12" ht="15.75">
      <c r="A47" s="3" t="s">
        <v>60</v>
      </c>
      <c r="B47" s="131" t="s">
        <v>26</v>
      </c>
      <c r="C47" s="132"/>
      <c r="D47" s="79">
        <v>5533.42</v>
      </c>
      <c r="E47" s="79">
        <v>3638.33</v>
      </c>
      <c r="F47" s="79">
        <v>3971.3</v>
      </c>
      <c r="G47" s="79">
        <v>2539.31</v>
      </c>
      <c r="H47" s="79">
        <v>4321.75</v>
      </c>
      <c r="I47" s="79">
        <v>8341.92</v>
      </c>
      <c r="J47" s="79">
        <v>1603.79</v>
      </c>
      <c r="K47" s="79">
        <v>5946.66</v>
      </c>
      <c r="L47" s="79">
        <v>2936.95</v>
      </c>
    </row>
    <row r="48" spans="1:12" s="27" customFormat="1" ht="15.75">
      <c r="A48" s="4" t="s">
        <v>61</v>
      </c>
      <c r="B48" s="133" t="s">
        <v>29</v>
      </c>
      <c r="C48" s="134"/>
      <c r="D48" s="81">
        <f aca="true" t="shared" si="1" ref="D48:K48">SUM(D45:D47)</f>
        <v>8272.85</v>
      </c>
      <c r="E48" s="81">
        <f t="shared" si="1"/>
        <v>5071.65</v>
      </c>
      <c r="F48" s="81">
        <f t="shared" si="1"/>
        <v>6367.58</v>
      </c>
      <c r="G48" s="81">
        <f t="shared" si="1"/>
        <v>5952.87</v>
      </c>
      <c r="H48" s="84">
        <f t="shared" si="1"/>
        <v>7216.92</v>
      </c>
      <c r="I48" s="81">
        <f t="shared" si="1"/>
        <v>15078.73</v>
      </c>
      <c r="J48" s="84">
        <f t="shared" si="1"/>
        <v>5678.26</v>
      </c>
      <c r="K48" s="84">
        <f t="shared" si="1"/>
        <v>10434.14</v>
      </c>
      <c r="L48" s="81">
        <v>7373.7</v>
      </c>
    </row>
    <row r="49" spans="1:12" ht="15.75">
      <c r="A49" s="5" t="s">
        <v>62</v>
      </c>
      <c r="B49" s="24" t="s">
        <v>33</v>
      </c>
      <c r="C49" s="25" t="s">
        <v>34</v>
      </c>
      <c r="D49" s="78">
        <v>431.32</v>
      </c>
      <c r="E49" s="78">
        <v>18.94</v>
      </c>
      <c r="F49" s="78">
        <v>505.56</v>
      </c>
      <c r="G49" s="78">
        <v>127.02</v>
      </c>
      <c r="H49" s="78">
        <v>842.19</v>
      </c>
      <c r="I49" s="78">
        <v>1215.26</v>
      </c>
      <c r="J49" s="78">
        <v>105.67</v>
      </c>
      <c r="K49" s="78">
        <v>192.98</v>
      </c>
      <c r="L49" s="78">
        <v>39.71</v>
      </c>
    </row>
    <row r="50" spans="1:12" ht="15.75">
      <c r="A50" s="3" t="s">
        <v>63</v>
      </c>
      <c r="B50" s="131" t="s">
        <v>35</v>
      </c>
      <c r="C50" s="132"/>
      <c r="D50" s="79">
        <v>692.37</v>
      </c>
      <c r="E50" s="79">
        <v>666.7</v>
      </c>
      <c r="F50" s="79">
        <v>1132.11</v>
      </c>
      <c r="G50" s="79">
        <v>722.19</v>
      </c>
      <c r="H50" s="79">
        <v>576.55</v>
      </c>
      <c r="I50" s="79">
        <v>4759.68</v>
      </c>
      <c r="J50" s="79">
        <v>1747.99</v>
      </c>
      <c r="K50" s="79">
        <v>67.04</v>
      </c>
      <c r="L50" s="79">
        <v>474.98</v>
      </c>
    </row>
    <row r="51" spans="1:12" s="27" customFormat="1" ht="15.75">
      <c r="A51" s="4" t="s">
        <v>64</v>
      </c>
      <c r="B51" s="133" t="s">
        <v>29</v>
      </c>
      <c r="C51" s="134"/>
      <c r="D51" s="81">
        <f aca="true" t="shared" si="2" ref="D51:K51">SUM(D49:D50)</f>
        <v>1123.69</v>
      </c>
      <c r="E51" s="81">
        <f t="shared" si="2"/>
        <v>685.6400000000001</v>
      </c>
      <c r="F51" s="81">
        <f t="shared" si="2"/>
        <v>1637.6699999999998</v>
      </c>
      <c r="G51" s="81">
        <f t="shared" si="2"/>
        <v>849.21</v>
      </c>
      <c r="H51" s="84">
        <f t="shared" si="2"/>
        <v>1418.74</v>
      </c>
      <c r="I51" s="81">
        <f t="shared" si="2"/>
        <v>5974.9400000000005</v>
      </c>
      <c r="J51" s="84">
        <f t="shared" si="2"/>
        <v>1853.66</v>
      </c>
      <c r="K51" s="84">
        <f t="shared" si="2"/>
        <v>260.02</v>
      </c>
      <c r="L51" s="81">
        <v>514.69</v>
      </c>
    </row>
    <row r="52" spans="1:12" ht="15.75">
      <c r="A52" s="5" t="s">
        <v>65</v>
      </c>
      <c r="B52" s="24" t="s">
        <v>36</v>
      </c>
      <c r="C52" s="25" t="s">
        <v>34</v>
      </c>
      <c r="D52" s="78">
        <v>1388.58</v>
      </c>
      <c r="E52" s="78">
        <v>1709.76</v>
      </c>
      <c r="F52" s="78">
        <v>2474.85</v>
      </c>
      <c r="G52" s="78">
        <v>1725.04</v>
      </c>
      <c r="H52" s="78">
        <v>2066.18</v>
      </c>
      <c r="I52" s="78">
        <v>2449.48</v>
      </c>
      <c r="J52" s="78">
        <v>54.32</v>
      </c>
      <c r="K52" s="78">
        <v>1506.5</v>
      </c>
      <c r="L52" s="78">
        <v>1672.26</v>
      </c>
    </row>
    <row r="53" spans="1:12" ht="15.75">
      <c r="A53" s="3" t="s">
        <v>66</v>
      </c>
      <c r="B53" s="131" t="s">
        <v>35</v>
      </c>
      <c r="C53" s="132"/>
      <c r="D53" s="79">
        <v>50.2</v>
      </c>
      <c r="E53" s="79">
        <v>0</v>
      </c>
      <c r="F53" s="79">
        <v>38.86</v>
      </c>
      <c r="G53" s="79">
        <v>84.22</v>
      </c>
      <c r="H53" s="79">
        <v>34.01</v>
      </c>
      <c r="I53" s="79">
        <v>131.38</v>
      </c>
      <c r="J53" s="79">
        <v>0</v>
      </c>
      <c r="K53" s="79">
        <v>365.44</v>
      </c>
      <c r="L53" s="79">
        <v>227.94</v>
      </c>
    </row>
    <row r="54" spans="1:12" s="27" customFormat="1" ht="15.75">
      <c r="A54" s="4" t="s">
        <v>67</v>
      </c>
      <c r="B54" s="133" t="s">
        <v>29</v>
      </c>
      <c r="C54" s="134"/>
      <c r="D54" s="81">
        <f aca="true" t="shared" si="3" ref="D54:K54">SUM(D52:D53)</f>
        <v>1438.78</v>
      </c>
      <c r="E54" s="81">
        <f t="shared" si="3"/>
        <v>1709.76</v>
      </c>
      <c r="F54" s="81">
        <f t="shared" si="3"/>
        <v>2513.71</v>
      </c>
      <c r="G54" s="81">
        <f t="shared" si="3"/>
        <v>1809.26</v>
      </c>
      <c r="H54" s="84">
        <f t="shared" si="3"/>
        <v>2100.19</v>
      </c>
      <c r="I54" s="81">
        <f t="shared" si="3"/>
        <v>2580.86</v>
      </c>
      <c r="J54" s="84">
        <f t="shared" si="3"/>
        <v>54.32</v>
      </c>
      <c r="K54" s="84">
        <f t="shared" si="3"/>
        <v>1871.94</v>
      </c>
      <c r="L54" s="81">
        <v>1900.2</v>
      </c>
    </row>
    <row r="55" spans="1:12" ht="15.75">
      <c r="A55" s="7">
        <v>11.4</v>
      </c>
      <c r="B55" s="124" t="s">
        <v>37</v>
      </c>
      <c r="C55" s="124"/>
      <c r="D55" s="82">
        <v>676.74</v>
      </c>
      <c r="E55" s="82">
        <v>996.54</v>
      </c>
      <c r="F55" s="82">
        <v>1048.11</v>
      </c>
      <c r="G55" s="82">
        <v>1279.15</v>
      </c>
      <c r="H55" s="82">
        <v>823.13</v>
      </c>
      <c r="I55" s="82">
        <v>1377.34</v>
      </c>
      <c r="J55" s="82">
        <v>1070.01</v>
      </c>
      <c r="K55" s="82">
        <v>1020.64</v>
      </c>
      <c r="L55" s="82">
        <v>839.94</v>
      </c>
    </row>
    <row r="56" spans="1:12" ht="15.75">
      <c r="A56" s="5" t="s">
        <v>68</v>
      </c>
      <c r="B56" s="24" t="s">
        <v>38</v>
      </c>
      <c r="C56" s="25" t="s">
        <v>39</v>
      </c>
      <c r="D56" s="78">
        <v>2624.76</v>
      </c>
      <c r="E56" s="78">
        <v>48.89</v>
      </c>
      <c r="F56" s="78">
        <v>1123.25</v>
      </c>
      <c r="G56" s="78">
        <v>629.69</v>
      </c>
      <c r="H56" s="78">
        <v>1526.96</v>
      </c>
      <c r="I56" s="78">
        <v>2401.12</v>
      </c>
      <c r="J56" s="78">
        <v>0</v>
      </c>
      <c r="K56" s="78">
        <v>2007.36</v>
      </c>
      <c r="L56" s="78">
        <v>44.93</v>
      </c>
    </row>
    <row r="57" spans="1:12" ht="15.75">
      <c r="A57" s="3" t="s">
        <v>69</v>
      </c>
      <c r="B57" s="127" t="s">
        <v>40</v>
      </c>
      <c r="C57" s="128"/>
      <c r="D57" s="79">
        <v>235.48</v>
      </c>
      <c r="E57" s="79">
        <v>0</v>
      </c>
      <c r="F57" s="79">
        <v>1805.53</v>
      </c>
      <c r="G57" s="79">
        <v>198.1</v>
      </c>
      <c r="H57" s="79">
        <v>75.31</v>
      </c>
      <c r="I57" s="79">
        <v>910.11</v>
      </c>
      <c r="J57" s="79">
        <v>155.72</v>
      </c>
      <c r="K57" s="79">
        <v>310.4</v>
      </c>
      <c r="L57" s="79">
        <v>0</v>
      </c>
    </row>
    <row r="58" spans="1:12" s="27" customFormat="1" ht="15.75">
      <c r="A58" s="4" t="s">
        <v>70</v>
      </c>
      <c r="B58" s="129" t="s">
        <v>29</v>
      </c>
      <c r="C58" s="130"/>
      <c r="D58" s="81">
        <f aca="true" t="shared" si="4" ref="D58:K58">SUM(D56:D57)</f>
        <v>2860.2400000000002</v>
      </c>
      <c r="E58" s="81">
        <f t="shared" si="4"/>
        <v>48.89</v>
      </c>
      <c r="F58" s="81">
        <f t="shared" si="4"/>
        <v>2928.7799999999997</v>
      </c>
      <c r="G58" s="81">
        <f t="shared" si="4"/>
        <v>827.7900000000001</v>
      </c>
      <c r="H58" s="84">
        <f t="shared" si="4"/>
        <v>1602.27</v>
      </c>
      <c r="I58" s="81">
        <f t="shared" si="4"/>
        <v>3311.23</v>
      </c>
      <c r="J58" s="84">
        <f t="shared" si="4"/>
        <v>155.72</v>
      </c>
      <c r="K58" s="84">
        <f t="shared" si="4"/>
        <v>2317.7599999999998</v>
      </c>
      <c r="L58" s="81">
        <v>44.93</v>
      </c>
    </row>
    <row r="59" spans="1:12" ht="15.75">
      <c r="A59" s="7">
        <v>11.6</v>
      </c>
      <c r="B59" s="124" t="s">
        <v>41</v>
      </c>
      <c r="C59" s="124"/>
      <c r="D59" s="82">
        <v>1258.18</v>
      </c>
      <c r="E59" s="82">
        <v>0</v>
      </c>
      <c r="F59" s="82">
        <v>271.23</v>
      </c>
      <c r="G59" s="82">
        <v>675.85</v>
      </c>
      <c r="H59" s="82">
        <v>1621.72</v>
      </c>
      <c r="I59" s="82">
        <v>2260.68</v>
      </c>
      <c r="J59" s="82">
        <v>0</v>
      </c>
      <c r="K59" s="82">
        <v>576.37</v>
      </c>
      <c r="L59" s="82">
        <v>0</v>
      </c>
    </row>
    <row r="60" spans="1:12" ht="15.75">
      <c r="A60" s="7">
        <v>11.7</v>
      </c>
      <c r="B60" s="124" t="s">
        <v>42</v>
      </c>
      <c r="C60" s="124"/>
      <c r="D60" s="82">
        <v>0.31</v>
      </c>
      <c r="E60" s="82">
        <v>181.59</v>
      </c>
      <c r="F60" s="82">
        <v>988.3</v>
      </c>
      <c r="G60" s="82">
        <v>29.18</v>
      </c>
      <c r="H60" s="82">
        <v>26.44</v>
      </c>
      <c r="I60" s="82">
        <v>269.45</v>
      </c>
      <c r="J60" s="82">
        <v>0</v>
      </c>
      <c r="K60" s="82">
        <v>141.05</v>
      </c>
      <c r="L60" s="82">
        <v>265.76</v>
      </c>
    </row>
    <row r="61" spans="1:12" ht="15.75">
      <c r="A61" s="7">
        <v>11.8</v>
      </c>
      <c r="B61" s="124" t="s">
        <v>53</v>
      </c>
      <c r="C61" s="124"/>
      <c r="D61" s="82">
        <v>0.96</v>
      </c>
      <c r="E61" s="82">
        <v>0</v>
      </c>
      <c r="F61" s="82">
        <v>0</v>
      </c>
      <c r="G61" s="82">
        <v>4.75</v>
      </c>
      <c r="H61" s="82">
        <v>0</v>
      </c>
      <c r="I61" s="82">
        <v>23.24</v>
      </c>
      <c r="J61" s="82">
        <v>0</v>
      </c>
      <c r="K61" s="82">
        <v>0</v>
      </c>
      <c r="L61" s="82">
        <v>0</v>
      </c>
    </row>
    <row r="62" spans="1:12" ht="15.75">
      <c r="A62" s="7">
        <v>11.9</v>
      </c>
      <c r="B62" s="124" t="s">
        <v>43</v>
      </c>
      <c r="C62" s="124"/>
      <c r="D62" s="82">
        <v>429.62</v>
      </c>
      <c r="E62" s="82">
        <v>226.9</v>
      </c>
      <c r="F62" s="82">
        <v>422.64</v>
      </c>
      <c r="G62" s="82">
        <v>258.06</v>
      </c>
      <c r="H62" s="82">
        <v>373.24</v>
      </c>
      <c r="I62" s="82">
        <v>781.44</v>
      </c>
      <c r="J62" s="82">
        <v>158.78</v>
      </c>
      <c r="K62" s="82">
        <v>394</v>
      </c>
      <c r="L62" s="82">
        <v>210.15</v>
      </c>
    </row>
    <row r="63" spans="1:12" ht="15.75">
      <c r="A63" s="5">
        <v>12</v>
      </c>
      <c r="B63" s="125" t="s">
        <v>44</v>
      </c>
      <c r="C63" s="126"/>
      <c r="D63" s="101">
        <f aca="true" t="shared" si="5" ref="D63:K63">SUM(D64:D68)</f>
        <v>8732.810000000001</v>
      </c>
      <c r="E63" s="101">
        <f t="shared" si="5"/>
        <v>10371.13</v>
      </c>
      <c r="F63" s="101">
        <f t="shared" si="5"/>
        <v>7471.160000000001</v>
      </c>
      <c r="G63" s="101">
        <f t="shared" si="5"/>
        <v>7444.960000000001</v>
      </c>
      <c r="H63" s="101">
        <f t="shared" si="5"/>
        <v>7463.38</v>
      </c>
      <c r="I63" s="101">
        <f t="shared" si="5"/>
        <v>12992.490000000002</v>
      </c>
      <c r="J63" s="101">
        <f t="shared" si="5"/>
        <v>6769.17</v>
      </c>
      <c r="K63" s="101">
        <f t="shared" si="5"/>
        <v>5652.15</v>
      </c>
      <c r="L63" s="101">
        <v>13532.039999999999</v>
      </c>
    </row>
    <row r="64" spans="1:12" ht="15.75">
      <c r="A64" s="3">
        <v>12.1</v>
      </c>
      <c r="B64" s="122" t="s">
        <v>45</v>
      </c>
      <c r="C64" s="123"/>
      <c r="D64" s="79">
        <v>7053.27</v>
      </c>
      <c r="E64" s="79">
        <v>9032.94</v>
      </c>
      <c r="F64" s="79">
        <v>6127.81</v>
      </c>
      <c r="G64" s="79">
        <v>5328.58</v>
      </c>
      <c r="H64" s="79">
        <v>6255.7</v>
      </c>
      <c r="I64" s="79">
        <v>7652.36</v>
      </c>
      <c r="J64" s="79">
        <v>5329.69</v>
      </c>
      <c r="K64" s="79">
        <v>3910.31</v>
      </c>
      <c r="L64" s="79">
        <v>9879.76</v>
      </c>
    </row>
    <row r="65" spans="1:12" ht="15.75">
      <c r="A65" s="3">
        <v>12.2</v>
      </c>
      <c r="B65" s="122" t="s">
        <v>46</v>
      </c>
      <c r="C65" s="123"/>
      <c r="D65" s="79">
        <v>89.71</v>
      </c>
      <c r="E65" s="79">
        <v>0</v>
      </c>
      <c r="F65" s="79">
        <v>384.84</v>
      </c>
      <c r="G65" s="79">
        <v>0</v>
      </c>
      <c r="H65" s="79">
        <v>0</v>
      </c>
      <c r="I65" s="79">
        <v>57.22</v>
      </c>
      <c r="J65" s="79">
        <v>0</v>
      </c>
      <c r="K65" s="79">
        <v>0</v>
      </c>
      <c r="L65" s="79">
        <v>55</v>
      </c>
    </row>
    <row r="66" spans="1:12" ht="15.75">
      <c r="A66" s="3">
        <v>12.3</v>
      </c>
      <c r="B66" s="122" t="s">
        <v>47</v>
      </c>
      <c r="C66" s="123"/>
      <c r="D66" s="79">
        <v>3.4</v>
      </c>
      <c r="E66" s="79">
        <v>35.05</v>
      </c>
      <c r="F66" s="79">
        <v>29.51</v>
      </c>
      <c r="G66" s="79">
        <v>8.14</v>
      </c>
      <c r="H66" s="79">
        <v>9.83</v>
      </c>
      <c r="I66" s="79">
        <v>62.37</v>
      </c>
      <c r="J66" s="79">
        <v>10.93</v>
      </c>
      <c r="K66" s="79">
        <v>18.56</v>
      </c>
      <c r="L66" s="79">
        <v>27.4</v>
      </c>
    </row>
    <row r="67" spans="1:12" ht="15.75">
      <c r="A67" s="3">
        <v>12.4</v>
      </c>
      <c r="B67" s="122" t="s">
        <v>48</v>
      </c>
      <c r="C67" s="123"/>
      <c r="D67" s="79">
        <v>396.81</v>
      </c>
      <c r="E67" s="79">
        <v>453.75</v>
      </c>
      <c r="F67" s="79">
        <v>201.75</v>
      </c>
      <c r="G67" s="79">
        <v>640.98</v>
      </c>
      <c r="H67" s="79">
        <v>310</v>
      </c>
      <c r="I67" s="79">
        <v>1200.16</v>
      </c>
      <c r="J67" s="79">
        <v>532.97</v>
      </c>
      <c r="K67" s="79">
        <v>254.26</v>
      </c>
      <c r="L67" s="79">
        <v>766.72</v>
      </c>
    </row>
    <row r="68" spans="1:12" ht="15.75">
      <c r="A68" s="3">
        <v>12.5</v>
      </c>
      <c r="B68" s="122" t="s">
        <v>49</v>
      </c>
      <c r="C68" s="123"/>
      <c r="D68" s="79">
        <v>1189.62</v>
      </c>
      <c r="E68" s="79">
        <v>849.39</v>
      </c>
      <c r="F68" s="79">
        <v>727.25</v>
      </c>
      <c r="G68" s="79">
        <v>1467.26</v>
      </c>
      <c r="H68" s="79">
        <v>887.85</v>
      </c>
      <c r="I68" s="79">
        <v>4020.38</v>
      </c>
      <c r="J68" s="79">
        <v>895.58</v>
      </c>
      <c r="K68" s="79">
        <v>1469.02</v>
      </c>
      <c r="L68" s="79">
        <v>2803.16</v>
      </c>
    </row>
    <row r="69" spans="1:12" ht="15.75">
      <c r="A69" s="8">
        <v>13</v>
      </c>
      <c r="B69" s="124" t="s">
        <v>71</v>
      </c>
      <c r="C69" s="124"/>
      <c r="D69" s="102">
        <f aca="true" t="shared" si="6" ref="D69:K69">D44+D63</f>
        <v>24794.18</v>
      </c>
      <c r="E69" s="102">
        <f t="shared" si="6"/>
        <v>19292.1</v>
      </c>
      <c r="F69" s="102">
        <f t="shared" si="6"/>
        <v>23649.179999999997</v>
      </c>
      <c r="G69" s="102">
        <f t="shared" si="6"/>
        <v>19131.08</v>
      </c>
      <c r="H69" s="102">
        <f t="shared" si="6"/>
        <v>22646.03</v>
      </c>
      <c r="I69" s="102">
        <f t="shared" si="6"/>
        <v>44650.4</v>
      </c>
      <c r="J69" s="102">
        <f t="shared" si="6"/>
        <v>15739.92</v>
      </c>
      <c r="K69" s="102">
        <f t="shared" si="6"/>
        <v>22668.07</v>
      </c>
      <c r="L69" s="102">
        <v>24681.41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8" right="0.31496062992126" top="0.984251968503937" bottom="0.866141732283465" header="0.511811023622047" footer="0.511811023622047"/>
  <pageSetup horizontalDpi="600" verticalDpi="600" orientation="portrait" paperSize="9" scale="96" r:id="rId2"/>
  <rowBreaks count="1" manualBreakCount="1">
    <brk id="42" max="11" man="1"/>
  </rowBreaks>
  <colBreaks count="2" manualBreakCount="2">
    <brk id="6" max="68" man="1"/>
    <brk id="9" max="6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Normal="80" zoomScaleSheetLayoutView="100" zoomScalePageLayoutView="0" workbookViewId="0" topLeftCell="A31">
      <selection activeCell="B17" sqref="B17"/>
    </sheetView>
  </sheetViews>
  <sheetFormatPr defaultColWidth="9.140625" defaultRowHeight="12.75"/>
  <cols>
    <col min="1" max="1" width="9.421875" style="41" customWidth="1"/>
    <col min="2" max="2" width="41.140625" style="41" customWidth="1"/>
    <col min="3" max="3" width="10.57421875" style="42" customWidth="1"/>
    <col min="4" max="4" width="15.00390625" style="42" customWidth="1"/>
    <col min="5" max="5" width="12.7109375" style="42" customWidth="1"/>
    <col min="6" max="6" width="15.57421875" style="42" customWidth="1"/>
    <col min="7" max="7" width="15.00390625" style="41" customWidth="1"/>
    <col min="8" max="16384" width="9.140625" style="41" customWidth="1"/>
  </cols>
  <sheetData>
    <row r="1" spans="1:6" ht="21" customHeight="1">
      <c r="A1" s="40" t="s">
        <v>0</v>
      </c>
      <c r="E1" s="43"/>
      <c r="F1" s="43"/>
    </row>
    <row r="2" spans="1:6" ht="32.25" customHeight="1">
      <c r="A2" s="183" t="s">
        <v>55</v>
      </c>
      <c r="B2" s="183"/>
      <c r="C2" s="183"/>
      <c r="D2" s="183"/>
      <c r="E2" s="183"/>
      <c r="F2" s="183"/>
    </row>
    <row r="3" spans="1:6" ht="15">
      <c r="A3" s="40" t="s">
        <v>84</v>
      </c>
      <c r="C3" s="44" t="s">
        <v>144</v>
      </c>
      <c r="D3" s="44"/>
      <c r="E3" s="43"/>
      <c r="F3" s="43"/>
    </row>
    <row r="4" spans="1:7" s="46" customFormat="1" ht="30">
      <c r="A4" s="45" t="s">
        <v>10</v>
      </c>
      <c r="B4" s="182" t="s">
        <v>54</v>
      </c>
      <c r="C4" s="182"/>
      <c r="D4" s="98" t="s">
        <v>143</v>
      </c>
      <c r="E4" s="45" t="s">
        <v>88</v>
      </c>
      <c r="F4" s="45" t="s">
        <v>101</v>
      </c>
      <c r="G4" s="45" t="s">
        <v>100</v>
      </c>
    </row>
    <row r="5" spans="1:7" ht="15" customHeight="1">
      <c r="A5" s="47" t="s">
        <v>11</v>
      </c>
      <c r="B5" s="48" t="s">
        <v>50</v>
      </c>
      <c r="C5" s="49" t="s">
        <v>2</v>
      </c>
      <c r="D5" s="76">
        <v>16623.9</v>
      </c>
      <c r="E5" s="89">
        <v>16852.48</v>
      </c>
      <c r="F5" s="76">
        <v>19315.07</v>
      </c>
      <c r="G5" s="89">
        <v>11010.69</v>
      </c>
    </row>
    <row r="6" spans="1:7" ht="15.75">
      <c r="A6" s="50">
        <v>1.2</v>
      </c>
      <c r="B6" s="48"/>
      <c r="C6" s="49" t="s">
        <v>3</v>
      </c>
      <c r="D6" s="76">
        <f>D5</f>
        <v>16623.9</v>
      </c>
      <c r="E6" s="76">
        <v>16852.48</v>
      </c>
      <c r="F6" s="76">
        <v>19315.07</v>
      </c>
      <c r="G6" s="76">
        <v>11010.69</v>
      </c>
    </row>
    <row r="7" spans="1:7" ht="15.75">
      <c r="A7" s="50">
        <v>1.3</v>
      </c>
      <c r="B7" s="51"/>
      <c r="C7" s="49" t="s">
        <v>4</v>
      </c>
      <c r="D7" s="76">
        <v>17010.51</v>
      </c>
      <c r="E7" s="76">
        <v>19279.17</v>
      </c>
      <c r="F7" s="76">
        <v>22589.44</v>
      </c>
      <c r="G7" s="76">
        <v>11867.9</v>
      </c>
    </row>
    <row r="8" spans="1:7" ht="15.75">
      <c r="A8" s="50">
        <v>1.4</v>
      </c>
      <c r="B8" s="51"/>
      <c r="C8" s="49" t="s">
        <v>5</v>
      </c>
      <c r="D8" s="76">
        <v>29674.93</v>
      </c>
      <c r="E8" s="76">
        <v>23482.66</v>
      </c>
      <c r="F8" s="76">
        <v>26539.65</v>
      </c>
      <c r="G8" s="76">
        <v>15651.54</v>
      </c>
    </row>
    <row r="9" spans="1:7" ht="15.75">
      <c r="A9" s="50">
        <v>1.5</v>
      </c>
      <c r="B9" s="51"/>
      <c r="C9" s="49" t="s">
        <v>6</v>
      </c>
      <c r="D9" s="76">
        <v>32018.35</v>
      </c>
      <c r="E9" s="76">
        <v>24938.3</v>
      </c>
      <c r="F9" s="76">
        <v>30799.52</v>
      </c>
      <c r="G9" s="76">
        <v>19024.37</v>
      </c>
    </row>
    <row r="10" spans="1:7" ht="15.75">
      <c r="A10" s="50">
        <v>1.6</v>
      </c>
      <c r="B10" s="51"/>
      <c r="C10" s="49" t="s">
        <v>7</v>
      </c>
      <c r="D10" s="76">
        <v>44682.76</v>
      </c>
      <c r="E10" s="76">
        <v>29141.79</v>
      </c>
      <c r="F10" s="76">
        <v>34749.73</v>
      </c>
      <c r="G10" s="76">
        <v>22808.01</v>
      </c>
    </row>
    <row r="11" spans="1:7" ht="15.75">
      <c r="A11" s="52">
        <v>1.7</v>
      </c>
      <c r="B11" s="53"/>
      <c r="C11" s="54" t="s">
        <v>12</v>
      </c>
      <c r="D11" s="77">
        <f>D10</f>
        <v>44682.76</v>
      </c>
      <c r="E11" s="92">
        <v>29141.79</v>
      </c>
      <c r="F11" s="77">
        <v>35589.57</v>
      </c>
      <c r="G11" s="92">
        <v>22808.01</v>
      </c>
    </row>
    <row r="12" spans="1:7" ht="15.75">
      <c r="A12" s="55">
        <v>2.1</v>
      </c>
      <c r="B12" s="56" t="s">
        <v>51</v>
      </c>
      <c r="C12" s="57" t="s">
        <v>2</v>
      </c>
      <c r="D12" s="78">
        <v>597.9</v>
      </c>
      <c r="E12" s="78">
        <v>817.63</v>
      </c>
      <c r="F12" s="78">
        <v>871.88</v>
      </c>
      <c r="G12" s="78">
        <v>501.37</v>
      </c>
    </row>
    <row r="13" spans="1:7" ht="15" customHeight="1">
      <c r="A13" s="50">
        <v>2.2</v>
      </c>
      <c r="B13" s="48"/>
      <c r="C13" s="49" t="s">
        <v>3</v>
      </c>
      <c r="D13" s="79">
        <f>D12</f>
        <v>597.9</v>
      </c>
      <c r="E13" s="79">
        <v>817.63</v>
      </c>
      <c r="F13" s="79">
        <v>871.88</v>
      </c>
      <c r="G13" s="79">
        <v>501.37</v>
      </c>
    </row>
    <row r="14" spans="1:7" ht="15.75">
      <c r="A14" s="50">
        <v>2.3</v>
      </c>
      <c r="B14" s="58"/>
      <c r="C14" s="49" t="s">
        <v>4</v>
      </c>
      <c r="D14" s="79">
        <v>611.8</v>
      </c>
      <c r="E14" s="79">
        <v>942.93</v>
      </c>
      <c r="F14" s="79">
        <v>1012.69</v>
      </c>
      <c r="G14" s="79">
        <v>540.16</v>
      </c>
    </row>
    <row r="15" spans="1:7" ht="15.75">
      <c r="A15" s="50">
        <v>2.4</v>
      </c>
      <c r="B15" s="59"/>
      <c r="C15" s="49" t="s">
        <v>5</v>
      </c>
      <c r="D15" s="79">
        <v>1067.29</v>
      </c>
      <c r="E15" s="79">
        <v>1141.71</v>
      </c>
      <c r="F15" s="79">
        <v>1198.32</v>
      </c>
      <c r="G15" s="79">
        <v>712.34</v>
      </c>
    </row>
    <row r="16" spans="1:7" ht="15.75">
      <c r="A16" s="50">
        <v>2.5</v>
      </c>
      <c r="B16" s="59"/>
      <c r="C16" s="49" t="s">
        <v>6</v>
      </c>
      <c r="D16" s="79">
        <v>1151.57</v>
      </c>
      <c r="E16" s="79">
        <v>1225.44</v>
      </c>
      <c r="F16" s="79">
        <v>1298.5</v>
      </c>
      <c r="G16" s="79">
        <v>866.11</v>
      </c>
    </row>
    <row r="17" spans="1:7" ht="15.75">
      <c r="A17" s="50">
        <v>2.6</v>
      </c>
      <c r="B17" s="59"/>
      <c r="C17" s="49" t="s">
        <v>7</v>
      </c>
      <c r="D17" s="79">
        <v>1607.06</v>
      </c>
      <c r="E17" s="79">
        <v>1424.23</v>
      </c>
      <c r="F17" s="79">
        <v>1484.12</v>
      </c>
      <c r="G17" s="79">
        <v>1038.3</v>
      </c>
    </row>
    <row r="18" spans="1:7" ht="15.75">
      <c r="A18" s="50">
        <v>2.7</v>
      </c>
      <c r="B18" s="51"/>
      <c r="C18" s="60" t="s">
        <v>12</v>
      </c>
      <c r="D18" s="80">
        <f>D17</f>
        <v>1607.06</v>
      </c>
      <c r="E18" s="79">
        <v>1424.23</v>
      </c>
      <c r="F18" s="80">
        <v>1519.8</v>
      </c>
      <c r="G18" s="79">
        <v>1038.3</v>
      </c>
    </row>
    <row r="19" spans="1:7" ht="15.75">
      <c r="A19" s="52">
        <v>2.8</v>
      </c>
      <c r="B19" s="61"/>
      <c r="C19" s="62" t="s">
        <v>8</v>
      </c>
      <c r="D19" s="81">
        <f>D17*1.1</f>
        <v>1767.766</v>
      </c>
      <c r="E19" s="84">
        <v>1566.65</v>
      </c>
      <c r="F19" s="81">
        <v>1671.78</v>
      </c>
      <c r="G19" s="84">
        <v>1142.13</v>
      </c>
    </row>
    <row r="20" spans="1:7" ht="15.75">
      <c r="A20" s="63">
        <v>3</v>
      </c>
      <c r="B20" s="172" t="s">
        <v>13</v>
      </c>
      <c r="C20" s="172"/>
      <c r="D20" s="82">
        <v>41381.37</v>
      </c>
      <c r="E20" s="82">
        <v>14297.89</v>
      </c>
      <c r="F20" s="82">
        <v>21306.18</v>
      </c>
      <c r="G20" s="82">
        <v>24144.75</v>
      </c>
    </row>
    <row r="21" spans="1:7" ht="15.75">
      <c r="A21" s="63">
        <v>4</v>
      </c>
      <c r="B21" s="172" t="s">
        <v>14</v>
      </c>
      <c r="C21" s="181"/>
      <c r="D21" s="82">
        <v>833.33</v>
      </c>
      <c r="E21" s="82">
        <v>4717.62</v>
      </c>
      <c r="F21" s="82">
        <v>2390.35</v>
      </c>
      <c r="G21" s="82">
        <v>1971.65</v>
      </c>
    </row>
    <row r="22" spans="1:7" ht="15.75">
      <c r="A22" s="55">
        <v>5</v>
      </c>
      <c r="B22" s="156" t="s">
        <v>15</v>
      </c>
      <c r="C22" s="157"/>
      <c r="D22" s="83"/>
      <c r="E22" s="83"/>
      <c r="F22" s="83"/>
      <c r="G22" s="83"/>
    </row>
    <row r="23" spans="1:7" ht="15.75">
      <c r="A23" s="50">
        <v>5.1</v>
      </c>
      <c r="B23" s="175" t="s">
        <v>16</v>
      </c>
      <c r="C23" s="176"/>
      <c r="D23" s="79">
        <v>16</v>
      </c>
      <c r="E23" s="78">
        <v>20.04</v>
      </c>
      <c r="F23" s="79">
        <v>24.24</v>
      </c>
      <c r="G23" s="79">
        <v>9.68</v>
      </c>
    </row>
    <row r="24" spans="1:7" ht="15.75">
      <c r="A24" s="50">
        <v>5.2</v>
      </c>
      <c r="B24" s="175" t="s">
        <v>17</v>
      </c>
      <c r="C24" s="176"/>
      <c r="D24" s="79">
        <v>99.78</v>
      </c>
      <c r="E24" s="79">
        <v>97.9</v>
      </c>
      <c r="F24" s="79">
        <v>38.89</v>
      </c>
      <c r="G24" s="79">
        <v>39.93</v>
      </c>
    </row>
    <row r="25" spans="1:7" ht="15.75">
      <c r="A25" s="50">
        <v>5.3</v>
      </c>
      <c r="B25" s="175" t="s">
        <v>18</v>
      </c>
      <c r="C25" s="176"/>
      <c r="D25" s="79">
        <v>0</v>
      </c>
      <c r="E25" s="79">
        <v>15.34</v>
      </c>
      <c r="F25" s="79">
        <v>3.86</v>
      </c>
      <c r="G25" s="79">
        <v>0</v>
      </c>
    </row>
    <row r="26" spans="1:7" ht="15.75">
      <c r="A26" s="50">
        <v>5.4</v>
      </c>
      <c r="B26" s="175" t="s">
        <v>19</v>
      </c>
      <c r="C26" s="176"/>
      <c r="D26" s="79">
        <v>1228.38</v>
      </c>
      <c r="E26" s="79">
        <v>734.8</v>
      </c>
      <c r="F26" s="79">
        <v>1179.42</v>
      </c>
      <c r="G26" s="79">
        <v>587.28</v>
      </c>
    </row>
    <row r="27" spans="1:7" ht="15.75">
      <c r="A27" s="52">
        <v>5.5</v>
      </c>
      <c r="B27" s="166" t="s">
        <v>20</v>
      </c>
      <c r="C27" s="167"/>
      <c r="D27" s="84">
        <v>124.03</v>
      </c>
      <c r="E27" s="84">
        <v>104.53</v>
      </c>
      <c r="F27" s="84">
        <v>100.7</v>
      </c>
      <c r="G27" s="84">
        <v>0.49</v>
      </c>
    </row>
    <row r="28" spans="1:7" ht="15.75">
      <c r="A28" s="55">
        <v>6</v>
      </c>
      <c r="B28" s="156" t="s">
        <v>21</v>
      </c>
      <c r="C28" s="157"/>
      <c r="D28" s="78"/>
      <c r="E28" s="78"/>
      <c r="F28" s="78"/>
      <c r="G28" s="78"/>
    </row>
    <row r="29" spans="1:7" ht="15.75">
      <c r="A29" s="50">
        <v>6.1</v>
      </c>
      <c r="B29" s="175" t="s">
        <v>16</v>
      </c>
      <c r="C29" s="176"/>
      <c r="D29" s="79">
        <v>26.56</v>
      </c>
      <c r="E29" s="79">
        <v>12</v>
      </c>
      <c r="F29" s="79">
        <v>11.96</v>
      </c>
      <c r="G29" s="79">
        <v>37.16</v>
      </c>
    </row>
    <row r="30" spans="1:7" ht="15.75">
      <c r="A30" s="50">
        <v>6.2</v>
      </c>
      <c r="B30" s="175" t="s">
        <v>17</v>
      </c>
      <c r="C30" s="176"/>
      <c r="D30" s="79">
        <v>15.04</v>
      </c>
      <c r="E30" s="79">
        <v>16.12</v>
      </c>
      <c r="F30" s="79">
        <v>12.43</v>
      </c>
      <c r="G30" s="79">
        <v>15.39</v>
      </c>
    </row>
    <row r="31" spans="1:7" ht="15.75">
      <c r="A31" s="50">
        <v>6.3</v>
      </c>
      <c r="B31" s="175" t="s">
        <v>18</v>
      </c>
      <c r="C31" s="176"/>
      <c r="D31" s="79">
        <v>0</v>
      </c>
      <c r="E31" s="79">
        <v>76.73</v>
      </c>
      <c r="F31" s="79">
        <v>80</v>
      </c>
      <c r="G31" s="79">
        <v>0</v>
      </c>
    </row>
    <row r="32" spans="1:7" ht="15.75">
      <c r="A32" s="50">
        <v>6.4</v>
      </c>
      <c r="B32" s="175" t="s">
        <v>22</v>
      </c>
      <c r="C32" s="176"/>
      <c r="D32" s="79">
        <v>20</v>
      </c>
      <c r="E32" s="79">
        <v>18.27</v>
      </c>
      <c r="F32" s="79">
        <v>16.42</v>
      </c>
      <c r="G32" s="79">
        <v>25.07</v>
      </c>
    </row>
    <row r="33" spans="1:7" ht="15.75">
      <c r="A33" s="50">
        <v>6.5</v>
      </c>
      <c r="B33" s="175" t="s">
        <v>20</v>
      </c>
      <c r="C33" s="176"/>
      <c r="D33" s="79">
        <v>34.03</v>
      </c>
      <c r="E33" s="84">
        <v>31.79</v>
      </c>
      <c r="F33" s="79">
        <v>36.41</v>
      </c>
      <c r="G33" s="79">
        <v>33.69</v>
      </c>
    </row>
    <row r="34" spans="1:7" ht="15.75">
      <c r="A34" s="63">
        <v>7</v>
      </c>
      <c r="B34" s="179" t="s">
        <v>52</v>
      </c>
      <c r="C34" s="180"/>
      <c r="D34" s="82">
        <v>1730.77</v>
      </c>
      <c r="E34" s="82">
        <v>843.19</v>
      </c>
      <c r="F34" s="82">
        <v>965.67</v>
      </c>
      <c r="G34" s="82">
        <v>1182.13</v>
      </c>
    </row>
    <row r="35" spans="1:7" ht="15.75">
      <c r="A35" s="55">
        <v>8.1</v>
      </c>
      <c r="B35" s="177" t="s">
        <v>23</v>
      </c>
      <c r="C35" s="178"/>
      <c r="D35" s="85">
        <v>3</v>
      </c>
      <c r="E35" s="85">
        <v>47</v>
      </c>
      <c r="F35" s="85">
        <v>17</v>
      </c>
      <c r="G35" s="85">
        <v>5</v>
      </c>
    </row>
    <row r="36" spans="1:7" ht="15" customHeight="1">
      <c r="A36" s="52">
        <v>8.2</v>
      </c>
      <c r="B36" s="166" t="s">
        <v>24</v>
      </c>
      <c r="C36" s="167"/>
      <c r="D36" s="86">
        <v>2</v>
      </c>
      <c r="E36" s="86">
        <v>8</v>
      </c>
      <c r="F36" s="86">
        <v>3</v>
      </c>
      <c r="G36" s="86">
        <v>4</v>
      </c>
    </row>
    <row r="37" spans="1:7" ht="15.75">
      <c r="A37" s="52">
        <v>9</v>
      </c>
      <c r="B37" s="166" t="s">
        <v>25</v>
      </c>
      <c r="C37" s="167"/>
      <c r="D37" s="84">
        <v>27.26</v>
      </c>
      <c r="E37" s="84">
        <v>15.63</v>
      </c>
      <c r="F37" s="84">
        <v>21.07</v>
      </c>
      <c r="G37" s="84">
        <v>20.24</v>
      </c>
    </row>
    <row r="38" spans="1:7" ht="16.5" customHeight="1">
      <c r="A38" s="65">
        <v>10</v>
      </c>
      <c r="B38" s="168" t="s">
        <v>79</v>
      </c>
      <c r="C38" s="169"/>
      <c r="D38" s="78"/>
      <c r="E38" s="78"/>
      <c r="F38" s="78"/>
      <c r="G38" s="78"/>
    </row>
    <row r="39" spans="1:7" ht="15.75">
      <c r="A39" s="50">
        <v>10.1</v>
      </c>
      <c r="B39" s="162" t="s">
        <v>28</v>
      </c>
      <c r="C39" s="163"/>
      <c r="D39" s="79">
        <v>638.35</v>
      </c>
      <c r="E39" s="79">
        <v>309.64</v>
      </c>
      <c r="F39" s="79">
        <v>508.21</v>
      </c>
      <c r="G39" s="79">
        <v>259.67</v>
      </c>
    </row>
    <row r="40" spans="1:7" ht="15.75">
      <c r="A40" s="50">
        <v>10.2</v>
      </c>
      <c r="B40" s="162" t="s">
        <v>27</v>
      </c>
      <c r="C40" s="163"/>
      <c r="D40" s="79">
        <v>0</v>
      </c>
      <c r="E40" s="79">
        <v>0</v>
      </c>
      <c r="F40" s="79">
        <v>74.4</v>
      </c>
      <c r="G40" s="79">
        <v>0.66</v>
      </c>
    </row>
    <row r="41" spans="1:7" ht="15.75">
      <c r="A41" s="50">
        <v>10.3</v>
      </c>
      <c r="B41" s="162" t="s">
        <v>26</v>
      </c>
      <c r="C41" s="163"/>
      <c r="D41" s="79">
        <f>D42-D39-D40</f>
        <v>590.0300000000001</v>
      </c>
      <c r="E41" s="79">
        <v>425.16</v>
      </c>
      <c r="F41" s="79">
        <v>596.81</v>
      </c>
      <c r="G41" s="79">
        <v>326.95</v>
      </c>
    </row>
    <row r="42" spans="1:7" ht="15.75">
      <c r="A42" s="52">
        <v>10.4</v>
      </c>
      <c r="B42" s="170" t="s">
        <v>29</v>
      </c>
      <c r="C42" s="171"/>
      <c r="D42" s="84">
        <f>D26</f>
        <v>1228.38</v>
      </c>
      <c r="E42" s="84">
        <f>E39+E40+E41</f>
        <v>734.8</v>
      </c>
      <c r="F42" s="84">
        <f>F26</f>
        <v>1179.42</v>
      </c>
      <c r="G42" s="84">
        <f>G39+G40+G41</f>
        <v>587.28</v>
      </c>
    </row>
    <row r="43" spans="1:7" ht="32.25" customHeight="1">
      <c r="A43" s="66" t="s">
        <v>30</v>
      </c>
      <c r="B43" s="173" t="s">
        <v>141</v>
      </c>
      <c r="C43" s="174"/>
      <c r="D43" s="87"/>
      <c r="E43" s="87"/>
      <c r="F43" s="87"/>
      <c r="G43" s="87"/>
    </row>
    <row r="44" spans="1:7" ht="15.75">
      <c r="A44" s="63">
        <v>11</v>
      </c>
      <c r="B44" s="172" t="s">
        <v>31</v>
      </c>
      <c r="C44" s="172"/>
      <c r="D44" s="100">
        <f>D48+D51+D54+D55+D58+D59+D60+D61+D62</f>
        <v>31364.909999999993</v>
      </c>
      <c r="E44" s="100">
        <f>E48+E51+E54+E55+E58+E59+E60+E61+E62</f>
        <v>22185.280000000002</v>
      </c>
      <c r="F44" s="100">
        <f>F48+F51+F54+F55+F58+F59+F60+F61+F62</f>
        <v>26359.1</v>
      </c>
      <c r="G44" s="100">
        <f>G48+G51+G54+G55+G58+G59+G60+G61+G62</f>
        <v>17651.710000000003</v>
      </c>
    </row>
    <row r="45" spans="1:7" ht="15.75">
      <c r="A45" s="55" t="s">
        <v>58</v>
      </c>
      <c r="B45" s="64" t="s">
        <v>32</v>
      </c>
      <c r="C45" s="67" t="s">
        <v>28</v>
      </c>
      <c r="D45" s="78">
        <v>15007.84</v>
      </c>
      <c r="E45" s="78">
        <v>5659.13</v>
      </c>
      <c r="F45" s="78">
        <v>8210.08</v>
      </c>
      <c r="G45" s="78">
        <v>7156.47</v>
      </c>
    </row>
    <row r="46" spans="1:7" ht="15.75">
      <c r="A46" s="50" t="s">
        <v>59</v>
      </c>
      <c r="B46" s="162" t="s">
        <v>27</v>
      </c>
      <c r="C46" s="163"/>
      <c r="D46" s="79">
        <v>0</v>
      </c>
      <c r="E46" s="79">
        <v>0</v>
      </c>
      <c r="F46" s="79">
        <v>927.79</v>
      </c>
      <c r="G46" s="79">
        <v>21.52</v>
      </c>
    </row>
    <row r="47" spans="1:7" ht="15.75">
      <c r="A47" s="50" t="s">
        <v>60</v>
      </c>
      <c r="B47" s="162" t="s">
        <v>26</v>
      </c>
      <c r="C47" s="163"/>
      <c r="D47" s="79">
        <v>9565.72</v>
      </c>
      <c r="E47" s="79">
        <v>7766.86</v>
      </c>
      <c r="F47" s="79">
        <v>10225.75</v>
      </c>
      <c r="G47" s="79">
        <v>7546.15</v>
      </c>
    </row>
    <row r="48" spans="1:7" s="68" customFormat="1" ht="15.75">
      <c r="A48" s="52" t="s">
        <v>61</v>
      </c>
      <c r="B48" s="164" t="s">
        <v>29</v>
      </c>
      <c r="C48" s="165"/>
      <c r="D48" s="81">
        <f>SUM(D45:D47)</f>
        <v>24573.559999999998</v>
      </c>
      <c r="E48" s="84">
        <f>SUM(E45:E47)</f>
        <v>13425.99</v>
      </c>
      <c r="F48" s="81">
        <f>SUM(F45:F47)</f>
        <v>19363.62</v>
      </c>
      <c r="G48" s="84">
        <f>SUM(G45:G47)</f>
        <v>14724.14</v>
      </c>
    </row>
    <row r="49" spans="1:7" ht="15.75">
      <c r="A49" s="55" t="s">
        <v>62</v>
      </c>
      <c r="B49" s="64" t="s">
        <v>33</v>
      </c>
      <c r="C49" s="67" t="s">
        <v>34</v>
      </c>
      <c r="D49" s="78">
        <v>199.46</v>
      </c>
      <c r="E49" s="78">
        <v>1401.11</v>
      </c>
      <c r="F49" s="78">
        <v>2323.92</v>
      </c>
      <c r="G49" s="78">
        <v>0</v>
      </c>
    </row>
    <row r="50" spans="1:7" ht="15.75">
      <c r="A50" s="50" t="s">
        <v>63</v>
      </c>
      <c r="B50" s="162" t="s">
        <v>35</v>
      </c>
      <c r="C50" s="163"/>
      <c r="D50" s="79">
        <v>4021.2</v>
      </c>
      <c r="E50" s="79">
        <v>1921.92</v>
      </c>
      <c r="F50" s="79">
        <v>1343.02</v>
      </c>
      <c r="G50" s="79">
        <v>16.46</v>
      </c>
    </row>
    <row r="51" spans="1:7" s="68" customFormat="1" ht="15.75">
      <c r="A51" s="52" t="s">
        <v>64</v>
      </c>
      <c r="B51" s="164" t="s">
        <v>29</v>
      </c>
      <c r="C51" s="165"/>
      <c r="D51" s="81">
        <f>SUM(D49:D50)</f>
        <v>4220.66</v>
      </c>
      <c r="E51" s="84">
        <f>SUM(E49:E50)</f>
        <v>3323.0299999999997</v>
      </c>
      <c r="F51" s="81">
        <f>SUM(F49:F50)</f>
        <v>3666.94</v>
      </c>
      <c r="G51" s="84">
        <f>SUM(G49:G50)</f>
        <v>16.46</v>
      </c>
    </row>
    <row r="52" spans="1:7" ht="15.75">
      <c r="A52" s="55" t="s">
        <v>65</v>
      </c>
      <c r="B52" s="64" t="s">
        <v>36</v>
      </c>
      <c r="C52" s="67" t="s">
        <v>34</v>
      </c>
      <c r="D52" s="78">
        <v>149.6</v>
      </c>
      <c r="E52" s="78">
        <v>638.43</v>
      </c>
      <c r="F52" s="78">
        <v>51.44</v>
      </c>
      <c r="G52" s="78">
        <v>1493.34</v>
      </c>
    </row>
    <row r="53" spans="1:7" ht="15.75">
      <c r="A53" s="50" t="s">
        <v>66</v>
      </c>
      <c r="B53" s="162" t="s">
        <v>35</v>
      </c>
      <c r="C53" s="163"/>
      <c r="D53" s="79">
        <v>0</v>
      </c>
      <c r="E53" s="79">
        <v>864.74</v>
      </c>
      <c r="F53" s="79">
        <v>0</v>
      </c>
      <c r="G53" s="79">
        <v>0</v>
      </c>
    </row>
    <row r="54" spans="1:7" s="68" customFormat="1" ht="15.75">
      <c r="A54" s="52" t="s">
        <v>67</v>
      </c>
      <c r="B54" s="164" t="s">
        <v>29</v>
      </c>
      <c r="C54" s="165"/>
      <c r="D54" s="81">
        <f>SUM(D52:D53)</f>
        <v>149.6</v>
      </c>
      <c r="E54" s="84">
        <f>SUM(E52:E53)</f>
        <v>1503.17</v>
      </c>
      <c r="F54" s="81">
        <f>SUM(F52:F53)</f>
        <v>51.44</v>
      </c>
      <c r="G54" s="84">
        <f>SUM(G52:G53)</f>
        <v>1493.34</v>
      </c>
    </row>
    <row r="55" spans="1:7" ht="15.75">
      <c r="A55" s="63">
        <v>11.4</v>
      </c>
      <c r="B55" s="155" t="s">
        <v>37</v>
      </c>
      <c r="C55" s="155"/>
      <c r="D55" s="82">
        <v>424.98</v>
      </c>
      <c r="E55" s="82">
        <v>240.43</v>
      </c>
      <c r="F55" s="82">
        <v>289.91</v>
      </c>
      <c r="G55" s="82">
        <v>359.83</v>
      </c>
    </row>
    <row r="56" spans="1:7" ht="15.75">
      <c r="A56" s="55" t="s">
        <v>68</v>
      </c>
      <c r="B56" s="64" t="s">
        <v>38</v>
      </c>
      <c r="C56" s="67" t="s">
        <v>39</v>
      </c>
      <c r="D56" s="78">
        <v>1500.44</v>
      </c>
      <c r="E56" s="78">
        <v>1578.06</v>
      </c>
      <c r="F56" s="78">
        <v>483.42</v>
      </c>
      <c r="G56" s="78">
        <v>614.25</v>
      </c>
    </row>
    <row r="57" spans="1:7" ht="15.75">
      <c r="A57" s="50" t="s">
        <v>69</v>
      </c>
      <c r="B57" s="158" t="s">
        <v>40</v>
      </c>
      <c r="C57" s="159"/>
      <c r="D57" s="79">
        <v>0</v>
      </c>
      <c r="E57" s="79">
        <v>1177.18</v>
      </c>
      <c r="F57" s="79">
        <v>308.64</v>
      </c>
      <c r="G57" s="79">
        <v>0</v>
      </c>
    </row>
    <row r="58" spans="1:7" s="68" customFormat="1" ht="15.75">
      <c r="A58" s="52" t="s">
        <v>70</v>
      </c>
      <c r="B58" s="160" t="s">
        <v>29</v>
      </c>
      <c r="C58" s="161"/>
      <c r="D58" s="81">
        <f>SUM(D56:D57)</f>
        <v>1500.44</v>
      </c>
      <c r="E58" s="84">
        <f>SUM(E56:E57)</f>
        <v>2755.24</v>
      </c>
      <c r="F58" s="81">
        <f>SUM(F56:F57)</f>
        <v>792.06</v>
      </c>
      <c r="G58" s="84">
        <f>SUM(G56:G57)</f>
        <v>614.25</v>
      </c>
    </row>
    <row r="59" spans="1:7" ht="15.75">
      <c r="A59" s="63">
        <v>11.6</v>
      </c>
      <c r="B59" s="155" t="s">
        <v>41</v>
      </c>
      <c r="C59" s="155"/>
      <c r="D59" s="82">
        <v>0</v>
      </c>
      <c r="E59" s="82">
        <v>0</v>
      </c>
      <c r="F59" s="82">
        <v>0</v>
      </c>
      <c r="G59" s="82">
        <v>0</v>
      </c>
    </row>
    <row r="60" spans="1:7" ht="15.75">
      <c r="A60" s="63">
        <v>11.7</v>
      </c>
      <c r="B60" s="155" t="s">
        <v>42</v>
      </c>
      <c r="C60" s="155"/>
      <c r="D60" s="82">
        <v>0</v>
      </c>
      <c r="E60" s="82">
        <v>436.63</v>
      </c>
      <c r="F60" s="82">
        <v>0</v>
      </c>
      <c r="G60" s="82">
        <v>125.65</v>
      </c>
    </row>
    <row r="61" spans="1:7" ht="15.75">
      <c r="A61" s="63">
        <v>11.8</v>
      </c>
      <c r="B61" s="155" t="s">
        <v>53</v>
      </c>
      <c r="C61" s="155"/>
      <c r="D61" s="82">
        <v>0</v>
      </c>
      <c r="E61" s="82">
        <v>0</v>
      </c>
      <c r="F61" s="82">
        <v>1645.15</v>
      </c>
      <c r="G61" s="82">
        <v>0</v>
      </c>
    </row>
    <row r="62" spans="1:7" ht="15.75">
      <c r="A62" s="63">
        <v>11.9</v>
      </c>
      <c r="B62" s="155" t="s">
        <v>43</v>
      </c>
      <c r="C62" s="155"/>
      <c r="D62" s="82">
        <v>495.67</v>
      </c>
      <c r="E62" s="82">
        <v>500.79</v>
      </c>
      <c r="F62" s="82">
        <v>549.98</v>
      </c>
      <c r="G62" s="82">
        <v>318.04</v>
      </c>
    </row>
    <row r="63" spans="1:7" ht="15.75">
      <c r="A63" s="55">
        <v>12</v>
      </c>
      <c r="B63" s="156" t="s">
        <v>44</v>
      </c>
      <c r="C63" s="157"/>
      <c r="D63" s="101">
        <f>SUM(D64:D68)</f>
        <v>13317.85</v>
      </c>
      <c r="E63" s="101">
        <f>SUM(E64:E68)</f>
        <v>6956.509999999999</v>
      </c>
      <c r="F63" s="101">
        <f>SUM(F64:F68)</f>
        <v>8390.630000000001</v>
      </c>
      <c r="G63" s="101">
        <f>SUM(G64:G68)</f>
        <v>5156.3</v>
      </c>
    </row>
    <row r="64" spans="1:7" ht="15.75">
      <c r="A64" s="50">
        <v>12.1</v>
      </c>
      <c r="B64" s="153" t="s">
        <v>45</v>
      </c>
      <c r="C64" s="154"/>
      <c r="D64" s="79">
        <v>12664.41</v>
      </c>
      <c r="E64" s="79">
        <v>4203.49</v>
      </c>
      <c r="F64" s="79">
        <v>3950.21</v>
      </c>
      <c r="G64" s="79">
        <v>3783.64</v>
      </c>
    </row>
    <row r="65" spans="1:7" ht="15.75">
      <c r="A65" s="50">
        <v>12.2</v>
      </c>
      <c r="B65" s="153" t="s">
        <v>46</v>
      </c>
      <c r="C65" s="154"/>
      <c r="D65" s="79">
        <v>0</v>
      </c>
      <c r="E65" s="79">
        <v>0</v>
      </c>
      <c r="F65" s="79">
        <v>0</v>
      </c>
      <c r="G65" s="79">
        <v>0</v>
      </c>
    </row>
    <row r="66" spans="1:7" ht="15.75">
      <c r="A66" s="50">
        <v>12.3</v>
      </c>
      <c r="B66" s="153" t="s">
        <v>47</v>
      </c>
      <c r="C66" s="154"/>
      <c r="D66" s="79">
        <v>0</v>
      </c>
      <c r="E66" s="79">
        <v>22.3</v>
      </c>
      <c r="F66" s="79">
        <v>21.25</v>
      </c>
      <c r="G66" s="79">
        <v>4.91</v>
      </c>
    </row>
    <row r="67" spans="1:7" ht="15.75">
      <c r="A67" s="50">
        <v>12.4</v>
      </c>
      <c r="B67" s="153" t="s">
        <v>48</v>
      </c>
      <c r="C67" s="154"/>
      <c r="D67" s="79">
        <v>266.83</v>
      </c>
      <c r="E67" s="79">
        <v>304.02</v>
      </c>
      <c r="F67" s="79">
        <v>1144.81</v>
      </c>
      <c r="G67" s="79">
        <v>510.54</v>
      </c>
    </row>
    <row r="68" spans="1:7" ht="15.75">
      <c r="A68" s="50">
        <v>12.5</v>
      </c>
      <c r="B68" s="153" t="s">
        <v>49</v>
      </c>
      <c r="C68" s="154"/>
      <c r="D68" s="79">
        <v>386.61</v>
      </c>
      <c r="E68" s="79">
        <v>2426.7</v>
      </c>
      <c r="F68" s="79">
        <v>3274.36</v>
      </c>
      <c r="G68" s="79">
        <v>857.21</v>
      </c>
    </row>
    <row r="69" spans="1:7" ht="15.75">
      <c r="A69" s="69">
        <v>13</v>
      </c>
      <c r="B69" s="155" t="s">
        <v>71</v>
      </c>
      <c r="C69" s="155"/>
      <c r="D69" s="102">
        <f>D44+D63</f>
        <v>44682.759999999995</v>
      </c>
      <c r="E69" s="102">
        <f>E44+E63</f>
        <v>29141.79</v>
      </c>
      <c r="F69" s="102">
        <f>F44+F63</f>
        <v>34749.729999999996</v>
      </c>
      <c r="G69" s="102">
        <f>G44+G63</f>
        <v>22808.010000000002</v>
      </c>
    </row>
  </sheetData>
  <sheetProtection/>
  <mergeCells count="48">
    <mergeCell ref="B21:C21"/>
    <mergeCell ref="B22:C22"/>
    <mergeCell ref="B4:C4"/>
    <mergeCell ref="A2:F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5" header="0.511811023622047" footer="0.511811023622047"/>
  <pageSetup horizontalDpi="600" verticalDpi="600" orientation="portrait" paperSize="9" r:id="rId2"/>
  <rowBreaks count="1" manualBreakCount="1">
    <brk id="42" max="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Normal="80" zoomScaleSheetLayoutView="100" zoomScalePageLayoutView="0" workbookViewId="0" topLeftCell="A1">
      <selection activeCell="E73" sqref="E7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140625" style="10" customWidth="1"/>
    <col min="5" max="5" width="13.7109375" style="11" customWidth="1"/>
    <col min="6" max="6" width="12.140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4" ht="21" customHeight="1">
      <c r="A1" s="1" t="s">
        <v>0</v>
      </c>
      <c r="D1" s="9"/>
    </row>
    <row r="2" spans="1:4" ht="32.25" customHeight="1">
      <c r="A2" s="152" t="s">
        <v>55</v>
      </c>
      <c r="B2" s="152"/>
      <c r="C2" s="152"/>
      <c r="D2" s="152"/>
    </row>
    <row r="3" spans="1:4" ht="15">
      <c r="A3" s="1" t="s">
        <v>83</v>
      </c>
      <c r="C3" s="39" t="s">
        <v>144</v>
      </c>
      <c r="D3" s="9"/>
    </row>
    <row r="4" spans="1:8" s="12" customFormat="1" ht="30">
      <c r="A4" s="2" t="s">
        <v>10</v>
      </c>
      <c r="B4" s="151" t="s">
        <v>54</v>
      </c>
      <c r="C4" s="151"/>
      <c r="D4" s="2" t="s">
        <v>93</v>
      </c>
      <c r="E4" s="2" t="s">
        <v>1</v>
      </c>
      <c r="F4" s="99" t="s">
        <v>57</v>
      </c>
      <c r="G4" s="2" t="s">
        <v>100</v>
      </c>
      <c r="H4" s="2" t="s">
        <v>107</v>
      </c>
    </row>
    <row r="5" spans="1:8" ht="15" customHeight="1">
      <c r="A5" s="26" t="s">
        <v>11</v>
      </c>
      <c r="B5" s="16" t="s">
        <v>50</v>
      </c>
      <c r="C5" s="17" t="s">
        <v>2</v>
      </c>
      <c r="D5" s="76">
        <v>9647.68</v>
      </c>
      <c r="E5" s="76">
        <v>5305.85</v>
      </c>
      <c r="F5" s="76">
        <v>2549.01</v>
      </c>
      <c r="G5" s="89">
        <v>7779.48</v>
      </c>
      <c r="H5" s="89">
        <v>10186.07</v>
      </c>
    </row>
    <row r="6" spans="1:8" ht="15.75">
      <c r="A6" s="3">
        <v>1.2</v>
      </c>
      <c r="B6" s="16"/>
      <c r="C6" s="17" t="s">
        <v>3</v>
      </c>
      <c r="D6" s="76">
        <v>10063.73</v>
      </c>
      <c r="E6" s="76">
        <v>5305.85</v>
      </c>
      <c r="F6" s="76">
        <v>2622.35</v>
      </c>
      <c r="G6" s="76">
        <v>7779.48</v>
      </c>
      <c r="H6" s="76">
        <v>10228.43</v>
      </c>
    </row>
    <row r="7" spans="1:8" ht="15.75">
      <c r="A7" s="3">
        <v>1.3</v>
      </c>
      <c r="B7" s="18"/>
      <c r="C7" s="17" t="s">
        <v>4</v>
      </c>
      <c r="D7" s="76">
        <v>10439.03</v>
      </c>
      <c r="E7" s="76">
        <v>6146.93</v>
      </c>
      <c r="F7" s="76">
        <v>3473.17</v>
      </c>
      <c r="G7" s="76">
        <v>9153.79</v>
      </c>
      <c r="H7" s="76">
        <v>10555.7</v>
      </c>
    </row>
    <row r="8" spans="1:8" ht="15.75">
      <c r="A8" s="3">
        <v>1.4</v>
      </c>
      <c r="B8" s="18"/>
      <c r="C8" s="17" t="s">
        <v>5</v>
      </c>
      <c r="D8" s="76">
        <v>14299.45</v>
      </c>
      <c r="E8" s="76">
        <v>9129.05</v>
      </c>
      <c r="F8" s="76">
        <v>6153.21</v>
      </c>
      <c r="G8" s="76">
        <v>14178.98</v>
      </c>
      <c r="H8" s="76">
        <v>17380.97</v>
      </c>
    </row>
    <row r="9" spans="1:8" ht="15.75">
      <c r="A9" s="3">
        <v>1.5</v>
      </c>
      <c r="B9" s="18"/>
      <c r="C9" s="17" t="s">
        <v>6</v>
      </c>
      <c r="D9" s="76">
        <v>14364.08</v>
      </c>
      <c r="E9" s="76">
        <v>10292.52</v>
      </c>
      <c r="F9" s="76">
        <v>7228.18</v>
      </c>
      <c r="G9" s="76">
        <v>14398.42</v>
      </c>
      <c r="H9" s="76">
        <v>16455.67</v>
      </c>
    </row>
    <row r="10" spans="1:8" ht="15.75">
      <c r="A10" s="3">
        <v>1.6</v>
      </c>
      <c r="B10" s="18"/>
      <c r="C10" s="17" t="s">
        <v>7</v>
      </c>
      <c r="D10" s="76">
        <v>18224.51</v>
      </c>
      <c r="E10" s="76">
        <v>13274.65</v>
      </c>
      <c r="F10" s="76">
        <v>9908.21</v>
      </c>
      <c r="G10" s="76">
        <v>19423.61</v>
      </c>
      <c r="H10" s="76">
        <v>23280.94</v>
      </c>
    </row>
    <row r="11" spans="1:8" ht="15.75">
      <c r="A11" s="4">
        <v>1.7</v>
      </c>
      <c r="B11" s="19"/>
      <c r="C11" s="20" t="s">
        <v>12</v>
      </c>
      <c r="D11" s="77">
        <v>18224.51</v>
      </c>
      <c r="E11" s="77">
        <v>13725.93</v>
      </c>
      <c r="F11" s="77">
        <v>10192.24</v>
      </c>
      <c r="G11" s="92">
        <v>19423.61</v>
      </c>
      <c r="H11" s="92">
        <v>23381.05</v>
      </c>
    </row>
    <row r="12" spans="1:8" ht="15.75">
      <c r="A12" s="5">
        <v>2.1</v>
      </c>
      <c r="B12" s="14" t="s">
        <v>51</v>
      </c>
      <c r="C12" s="15" t="s">
        <v>2</v>
      </c>
      <c r="D12" s="78">
        <v>2617.25</v>
      </c>
      <c r="E12" s="78">
        <v>1677.62</v>
      </c>
      <c r="F12" s="78">
        <v>793.47</v>
      </c>
      <c r="G12" s="78">
        <v>1569.4</v>
      </c>
      <c r="H12" s="78">
        <v>1198.05</v>
      </c>
    </row>
    <row r="13" spans="1:8" ht="15" customHeight="1">
      <c r="A13" s="3">
        <v>2.2</v>
      </c>
      <c r="B13" s="16"/>
      <c r="C13" s="17" t="s">
        <v>3</v>
      </c>
      <c r="D13" s="79">
        <v>2710.25</v>
      </c>
      <c r="E13" s="79">
        <v>1677.62</v>
      </c>
      <c r="F13" s="79">
        <v>823.69</v>
      </c>
      <c r="G13" s="79">
        <v>1569.4</v>
      </c>
      <c r="H13" s="79">
        <v>1203.14</v>
      </c>
    </row>
    <row r="14" spans="1:8" ht="15.75">
      <c r="A14" s="3">
        <v>2.3</v>
      </c>
      <c r="B14" s="37"/>
      <c r="C14" s="17" t="s">
        <v>4</v>
      </c>
      <c r="D14" s="79">
        <v>2824.15</v>
      </c>
      <c r="E14" s="79">
        <v>1940.88</v>
      </c>
      <c r="F14" s="79">
        <v>1107.23</v>
      </c>
      <c r="G14" s="79">
        <v>1869.88</v>
      </c>
      <c r="H14" s="79">
        <v>1242.34</v>
      </c>
    </row>
    <row r="15" spans="1:8" ht="15.75">
      <c r="A15" s="3">
        <v>2.4</v>
      </c>
      <c r="B15" s="38"/>
      <c r="C15" s="17" t="s">
        <v>5</v>
      </c>
      <c r="D15" s="79">
        <v>3741.77</v>
      </c>
      <c r="E15" s="79">
        <v>2875.71</v>
      </c>
      <c r="F15" s="79">
        <v>1971.73</v>
      </c>
      <c r="G15" s="79">
        <v>2927.46</v>
      </c>
      <c r="H15" s="79">
        <v>2023.38</v>
      </c>
    </row>
    <row r="16" spans="1:8" ht="15.75">
      <c r="A16" s="3">
        <v>2.5</v>
      </c>
      <c r="B16" s="38"/>
      <c r="C16" s="17" t="s">
        <v>6</v>
      </c>
      <c r="D16" s="79">
        <v>3830.84</v>
      </c>
      <c r="E16" s="79">
        <v>3249.46</v>
      </c>
      <c r="F16" s="79">
        <v>2557.64</v>
      </c>
      <c r="G16" s="79">
        <v>3027.86</v>
      </c>
      <c r="H16" s="79">
        <v>1941.92</v>
      </c>
    </row>
    <row r="17" spans="1:8" ht="15.75">
      <c r="A17" s="3">
        <v>2.6</v>
      </c>
      <c r="B17" s="38"/>
      <c r="C17" s="17" t="s">
        <v>7</v>
      </c>
      <c r="D17" s="79">
        <v>4748.47</v>
      </c>
      <c r="E17" s="79">
        <v>4184.29</v>
      </c>
      <c r="F17" s="79">
        <v>3422.13</v>
      </c>
      <c r="G17" s="79">
        <v>4085.44</v>
      </c>
      <c r="H17" s="79">
        <v>2722.96</v>
      </c>
    </row>
    <row r="18" spans="1:8" ht="15.75">
      <c r="A18" s="3">
        <v>2.7</v>
      </c>
      <c r="B18" s="18"/>
      <c r="C18" s="21" t="s">
        <v>12</v>
      </c>
      <c r="D18" s="80">
        <v>4748.47</v>
      </c>
      <c r="E18" s="80">
        <v>4323.82</v>
      </c>
      <c r="F18" s="80">
        <v>3522.98</v>
      </c>
      <c r="G18" s="79">
        <v>4085.44</v>
      </c>
      <c r="H18" s="79">
        <v>2736.08</v>
      </c>
    </row>
    <row r="19" spans="1:8" ht="15.75">
      <c r="A19" s="4">
        <v>2.8</v>
      </c>
      <c r="B19" s="22"/>
      <c r="C19" s="23" t="s">
        <v>8</v>
      </c>
      <c r="D19" s="81">
        <v>5223.32</v>
      </c>
      <c r="E19" s="81">
        <v>4756.21</v>
      </c>
      <c r="F19" s="81">
        <f>F18*1.1</f>
        <v>3875.2780000000002</v>
      </c>
      <c r="G19" s="84">
        <v>4493.98</v>
      </c>
      <c r="H19" s="84">
        <v>3009.69</v>
      </c>
    </row>
    <row r="20" spans="1:8" ht="15.75">
      <c r="A20" s="7">
        <v>3</v>
      </c>
      <c r="B20" s="141" t="s">
        <v>13</v>
      </c>
      <c r="C20" s="141"/>
      <c r="D20" s="82">
        <v>22795.82</v>
      </c>
      <c r="E20" s="82">
        <v>11623.34</v>
      </c>
      <c r="F20" s="82">
        <v>15478.41</v>
      </c>
      <c r="G20" s="82">
        <v>19037.7</v>
      </c>
      <c r="H20" s="82">
        <v>26453.99</v>
      </c>
    </row>
    <row r="21" spans="1:8" ht="15.75">
      <c r="A21" s="7">
        <v>4</v>
      </c>
      <c r="B21" s="141" t="s">
        <v>14</v>
      </c>
      <c r="C21" s="150"/>
      <c r="D21" s="82">
        <v>171.8</v>
      </c>
      <c r="E21" s="82">
        <v>305.14</v>
      </c>
      <c r="F21" s="82">
        <v>426.02</v>
      </c>
      <c r="G21" s="82">
        <v>89.9</v>
      </c>
      <c r="H21" s="82">
        <v>847.1</v>
      </c>
    </row>
    <row r="22" spans="1:8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</row>
    <row r="23" spans="1:8" ht="15.75">
      <c r="A23" s="3">
        <v>5.1</v>
      </c>
      <c r="B23" s="144" t="s">
        <v>16</v>
      </c>
      <c r="C23" s="145"/>
      <c r="D23" s="79">
        <v>2.83</v>
      </c>
      <c r="E23" s="79">
        <v>10.75</v>
      </c>
      <c r="F23" s="79">
        <v>4.73</v>
      </c>
      <c r="G23" s="79">
        <v>7.59</v>
      </c>
      <c r="H23" s="79">
        <v>8.42</v>
      </c>
    </row>
    <row r="24" spans="1:8" ht="15.75">
      <c r="A24" s="3">
        <v>5.2</v>
      </c>
      <c r="B24" s="144" t="s">
        <v>17</v>
      </c>
      <c r="C24" s="145"/>
      <c r="D24" s="79">
        <v>109.51</v>
      </c>
      <c r="E24" s="79">
        <v>11.55</v>
      </c>
      <c r="F24" s="79">
        <v>4.34</v>
      </c>
      <c r="G24" s="79">
        <v>42.53</v>
      </c>
      <c r="H24" s="79">
        <v>40.68</v>
      </c>
    </row>
    <row r="25" spans="1:8" ht="15.75">
      <c r="A25" s="3">
        <v>5.3</v>
      </c>
      <c r="B25" s="144" t="s">
        <v>18</v>
      </c>
      <c r="C25" s="145"/>
      <c r="D25" s="79">
        <v>23.77</v>
      </c>
      <c r="E25" s="79">
        <v>0</v>
      </c>
      <c r="F25" s="79">
        <v>0.52</v>
      </c>
      <c r="G25" s="79">
        <v>0</v>
      </c>
      <c r="H25" s="79">
        <v>2.87</v>
      </c>
    </row>
    <row r="26" spans="1:8" ht="15.75">
      <c r="A26" s="3">
        <v>5.4</v>
      </c>
      <c r="B26" s="144" t="s">
        <v>19</v>
      </c>
      <c r="C26" s="145"/>
      <c r="D26" s="79">
        <v>481.7</v>
      </c>
      <c r="E26" s="79">
        <v>488.18</v>
      </c>
      <c r="F26" s="79">
        <v>259.97</v>
      </c>
      <c r="G26" s="79">
        <v>393.69</v>
      </c>
      <c r="H26" s="79">
        <v>695.61</v>
      </c>
    </row>
    <row r="27" spans="1:8" ht="15.75">
      <c r="A27" s="4">
        <v>5.5</v>
      </c>
      <c r="B27" s="135" t="s">
        <v>20</v>
      </c>
      <c r="C27" s="136"/>
      <c r="D27" s="84">
        <v>22.92</v>
      </c>
      <c r="E27" s="84">
        <v>132.55</v>
      </c>
      <c r="F27" s="84">
        <v>1.75</v>
      </c>
      <c r="G27" s="84">
        <v>3.24</v>
      </c>
      <c r="H27" s="90">
        <v>42.52</v>
      </c>
    </row>
    <row r="28" spans="1:8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</row>
    <row r="29" spans="1:8" ht="15.75">
      <c r="A29" s="3">
        <v>6.1</v>
      </c>
      <c r="B29" s="144" t="s">
        <v>16</v>
      </c>
      <c r="C29" s="145"/>
      <c r="D29" s="79">
        <v>162.99</v>
      </c>
      <c r="E29" s="79">
        <v>48.34</v>
      </c>
      <c r="F29" s="79">
        <v>97.8</v>
      </c>
      <c r="G29" s="79">
        <v>67.42</v>
      </c>
      <c r="H29" s="79">
        <v>56.94</v>
      </c>
    </row>
    <row r="30" spans="1:8" ht="15.75">
      <c r="A30" s="3">
        <v>6.2</v>
      </c>
      <c r="B30" s="144" t="s">
        <v>17</v>
      </c>
      <c r="C30" s="145"/>
      <c r="D30" s="79">
        <v>14.68</v>
      </c>
      <c r="E30" s="79">
        <v>14.11</v>
      </c>
      <c r="F30" s="79">
        <v>13.95</v>
      </c>
      <c r="G30" s="79">
        <v>14.5</v>
      </c>
      <c r="H30" s="79">
        <v>18.5</v>
      </c>
    </row>
    <row r="31" spans="1:8" ht="15.75">
      <c r="A31" s="3">
        <v>6.3</v>
      </c>
      <c r="B31" s="144" t="s">
        <v>18</v>
      </c>
      <c r="C31" s="145"/>
      <c r="D31" s="79">
        <v>49.12</v>
      </c>
      <c r="E31" s="79">
        <v>0</v>
      </c>
      <c r="F31" s="79">
        <v>54.81</v>
      </c>
      <c r="G31" s="79">
        <v>0</v>
      </c>
      <c r="H31" s="79">
        <v>41.27</v>
      </c>
    </row>
    <row r="32" spans="1:8" ht="15.75">
      <c r="A32" s="3">
        <v>6.4</v>
      </c>
      <c r="B32" s="144" t="s">
        <v>22</v>
      </c>
      <c r="C32" s="145"/>
      <c r="D32" s="79">
        <v>12.85</v>
      </c>
      <c r="E32" s="79">
        <v>12.23</v>
      </c>
      <c r="F32" s="79">
        <v>16.34</v>
      </c>
      <c r="G32" s="79">
        <v>23.7</v>
      </c>
      <c r="H32" s="79">
        <v>15.67</v>
      </c>
    </row>
    <row r="33" spans="1:8" ht="15.75">
      <c r="A33" s="3">
        <v>6.5</v>
      </c>
      <c r="B33" s="144" t="s">
        <v>20</v>
      </c>
      <c r="C33" s="145"/>
      <c r="D33" s="79">
        <v>68.08</v>
      </c>
      <c r="E33" s="79">
        <v>16.03</v>
      </c>
      <c r="F33" s="79">
        <v>32.62</v>
      </c>
      <c r="G33" s="79">
        <v>36.29</v>
      </c>
      <c r="H33" s="79">
        <v>24.54</v>
      </c>
    </row>
    <row r="34" spans="1:8" ht="15.75">
      <c r="A34" s="7">
        <v>7</v>
      </c>
      <c r="B34" s="148" t="s">
        <v>52</v>
      </c>
      <c r="C34" s="149"/>
      <c r="D34" s="82">
        <v>5328.72</v>
      </c>
      <c r="E34" s="82">
        <v>3694.91</v>
      </c>
      <c r="F34" s="82">
        <v>5137.6</v>
      </c>
      <c r="G34" s="82">
        <v>4005.04</v>
      </c>
      <c r="H34" s="82">
        <v>2489.7</v>
      </c>
    </row>
    <row r="35" spans="1:8" ht="15.75">
      <c r="A35" s="5">
        <v>8.1</v>
      </c>
      <c r="B35" s="146" t="s">
        <v>23</v>
      </c>
      <c r="C35" s="147"/>
      <c r="D35" s="85">
        <v>44</v>
      </c>
      <c r="E35" s="85">
        <v>43</v>
      </c>
      <c r="F35" s="85">
        <v>106</v>
      </c>
      <c r="G35" s="85">
        <v>23</v>
      </c>
      <c r="H35" s="85">
        <v>58</v>
      </c>
    </row>
    <row r="36" spans="1:8" ht="15" customHeight="1">
      <c r="A36" s="4">
        <v>8.2</v>
      </c>
      <c r="B36" s="135" t="s">
        <v>24</v>
      </c>
      <c r="C36" s="136"/>
      <c r="D36" s="86">
        <v>21</v>
      </c>
      <c r="E36" s="86">
        <v>8</v>
      </c>
      <c r="F36" s="86">
        <v>35</v>
      </c>
      <c r="G36" s="86">
        <v>18</v>
      </c>
      <c r="H36" s="86">
        <v>13</v>
      </c>
    </row>
    <row r="37" spans="1:8" ht="15.75">
      <c r="A37" s="4">
        <v>9</v>
      </c>
      <c r="B37" s="135" t="s">
        <v>25</v>
      </c>
      <c r="C37" s="136"/>
      <c r="D37" s="84">
        <v>3.8</v>
      </c>
      <c r="E37" s="84">
        <v>3.09</v>
      </c>
      <c r="F37" s="84">
        <v>2.81</v>
      </c>
      <c r="G37" s="84">
        <v>4.73</v>
      </c>
      <c r="H37" s="84">
        <v>8.27</v>
      </c>
    </row>
    <row r="38" spans="1:8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</row>
    <row r="39" spans="1:8" ht="15.75">
      <c r="A39" s="3">
        <v>10.1</v>
      </c>
      <c r="B39" s="131" t="s">
        <v>28</v>
      </c>
      <c r="C39" s="132"/>
      <c r="D39" s="79">
        <v>287.18</v>
      </c>
      <c r="E39" s="79">
        <v>344.62</v>
      </c>
      <c r="F39" s="79">
        <v>229.77</v>
      </c>
      <c r="G39" s="79">
        <v>197.95</v>
      </c>
      <c r="H39" s="79">
        <v>379.44</v>
      </c>
    </row>
    <row r="40" spans="1:8" ht="15.75">
      <c r="A40" s="3">
        <v>10.2</v>
      </c>
      <c r="B40" s="131" t="s">
        <v>27</v>
      </c>
      <c r="C40" s="132"/>
      <c r="D40" s="79">
        <v>0</v>
      </c>
      <c r="E40" s="79">
        <v>50.82</v>
      </c>
      <c r="F40" s="79">
        <v>7.85</v>
      </c>
      <c r="G40" s="79">
        <v>1.07</v>
      </c>
      <c r="H40" s="79">
        <v>0.15</v>
      </c>
    </row>
    <row r="41" spans="1:8" ht="15.75">
      <c r="A41" s="3">
        <v>10.3</v>
      </c>
      <c r="B41" s="131" t="s">
        <v>26</v>
      </c>
      <c r="C41" s="132"/>
      <c r="D41" s="79">
        <v>194.52</v>
      </c>
      <c r="E41" s="79">
        <v>92.74</v>
      </c>
      <c r="F41" s="79">
        <f>F42-F39-F40</f>
        <v>22.350000000000016</v>
      </c>
      <c r="G41" s="79">
        <v>194.67</v>
      </c>
      <c r="H41" s="79">
        <v>316.02</v>
      </c>
    </row>
    <row r="42" spans="1:8" ht="15.75">
      <c r="A42" s="4">
        <v>10.4</v>
      </c>
      <c r="B42" s="139" t="s">
        <v>29</v>
      </c>
      <c r="C42" s="140"/>
      <c r="D42" s="84">
        <f>D26</f>
        <v>481.7</v>
      </c>
      <c r="E42" s="84">
        <f>E26</f>
        <v>488.18</v>
      </c>
      <c r="F42" s="84">
        <f>F26</f>
        <v>259.97</v>
      </c>
      <c r="G42" s="84">
        <f>G39+G40+G41</f>
        <v>393.68999999999994</v>
      </c>
      <c r="H42" s="84">
        <f>H39+H40+H41</f>
        <v>695.6099999999999</v>
      </c>
    </row>
    <row r="43" spans="1:8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</row>
    <row r="44" spans="1:8" ht="15.75">
      <c r="A44" s="7">
        <v>11</v>
      </c>
      <c r="B44" s="141" t="s">
        <v>31</v>
      </c>
      <c r="C44" s="141"/>
      <c r="D44" s="100">
        <f>D48+D51+D54+D55+D58+D59+D60+D61+D62</f>
        <v>13274.630000000001</v>
      </c>
      <c r="E44" s="100">
        <f>E48+E51+E54+E55+E58+E59+E60+E61+E62</f>
        <v>9109.12</v>
      </c>
      <c r="F44" s="103">
        <f>F48+F51+F54+F55+F58+F59+F60+F61+F62</f>
        <v>6036.579999999999</v>
      </c>
      <c r="G44" s="100">
        <f>G48+G51+G54+G55+G58+G59+G60+G61+G62</f>
        <v>12633.49</v>
      </c>
      <c r="H44" s="100">
        <f>H48+H51+H54+H55+H58+H59+H60+H61+H62</f>
        <v>15922.130000000001</v>
      </c>
    </row>
    <row r="45" spans="1:8" ht="15.75">
      <c r="A45" s="5" t="s">
        <v>58</v>
      </c>
      <c r="B45" s="24" t="s">
        <v>32</v>
      </c>
      <c r="C45" s="25" t="s">
        <v>28</v>
      </c>
      <c r="D45" s="78">
        <v>3925.05</v>
      </c>
      <c r="E45" s="78">
        <v>4145.59</v>
      </c>
      <c r="F45" s="78">
        <v>3755.01</v>
      </c>
      <c r="G45" s="78">
        <v>5244.63</v>
      </c>
      <c r="H45" s="78">
        <v>5899.97</v>
      </c>
    </row>
    <row r="46" spans="1:8" ht="15.75">
      <c r="A46" s="3" t="s">
        <v>59</v>
      </c>
      <c r="B46" s="131" t="s">
        <v>27</v>
      </c>
      <c r="C46" s="132"/>
      <c r="D46" s="79">
        <v>0</v>
      </c>
      <c r="E46" s="79">
        <v>602.76</v>
      </c>
      <c r="F46" s="79">
        <v>102.77</v>
      </c>
      <c r="G46" s="79">
        <v>33.34</v>
      </c>
      <c r="H46" s="79">
        <v>2.58</v>
      </c>
    </row>
    <row r="47" spans="1:8" ht="15.75">
      <c r="A47" s="3" t="s">
        <v>60</v>
      </c>
      <c r="B47" s="131" t="s">
        <v>26</v>
      </c>
      <c r="C47" s="132"/>
      <c r="D47" s="79">
        <v>2265.23</v>
      </c>
      <c r="E47" s="79">
        <v>1219.94</v>
      </c>
      <c r="F47" s="79">
        <v>389.47</v>
      </c>
      <c r="G47" s="79">
        <v>4050.87</v>
      </c>
      <c r="H47" s="79">
        <v>4997.39</v>
      </c>
    </row>
    <row r="48" spans="1:8" s="27" customFormat="1" ht="15.75">
      <c r="A48" s="4" t="s">
        <v>61</v>
      </c>
      <c r="B48" s="133" t="s">
        <v>29</v>
      </c>
      <c r="C48" s="134"/>
      <c r="D48" s="81">
        <f>SUM(D45:D47)</f>
        <v>6190.280000000001</v>
      </c>
      <c r="E48" s="81">
        <f>SUM(E45:E47)</f>
        <v>5968.290000000001</v>
      </c>
      <c r="F48" s="81">
        <f>SUM(F45:F47)</f>
        <v>4247.25</v>
      </c>
      <c r="G48" s="84">
        <f>SUM(G45:G47)</f>
        <v>9328.84</v>
      </c>
      <c r="H48" s="84">
        <f>SUM(H45:H47)</f>
        <v>10899.94</v>
      </c>
    </row>
    <row r="49" spans="1:8" ht="15.75">
      <c r="A49" s="5" t="s">
        <v>62</v>
      </c>
      <c r="B49" s="24" t="s">
        <v>33</v>
      </c>
      <c r="C49" s="25" t="s">
        <v>34</v>
      </c>
      <c r="D49" s="78">
        <v>770.41</v>
      </c>
      <c r="E49" s="78">
        <v>8.49</v>
      </c>
      <c r="F49" s="78">
        <v>36.38</v>
      </c>
      <c r="G49" s="78">
        <v>5.98</v>
      </c>
      <c r="H49" s="78">
        <v>270.53</v>
      </c>
    </row>
    <row r="50" spans="1:8" ht="15.75">
      <c r="A50" s="3" t="s">
        <v>63</v>
      </c>
      <c r="B50" s="131" t="s">
        <v>35</v>
      </c>
      <c r="C50" s="132"/>
      <c r="D50" s="79">
        <v>789.97</v>
      </c>
      <c r="E50" s="79">
        <v>2116.22</v>
      </c>
      <c r="F50" s="79">
        <v>20.71</v>
      </c>
      <c r="G50" s="79">
        <v>111.59</v>
      </c>
      <c r="H50" s="79">
        <v>773</v>
      </c>
    </row>
    <row r="51" spans="1:8" s="27" customFormat="1" ht="15.75">
      <c r="A51" s="4" t="s">
        <v>64</v>
      </c>
      <c r="B51" s="133" t="s">
        <v>29</v>
      </c>
      <c r="C51" s="134"/>
      <c r="D51" s="81">
        <f>SUM(D49:D50)</f>
        <v>1560.38</v>
      </c>
      <c r="E51" s="81">
        <f>SUM(E49:E50)</f>
        <v>2124.7099999999996</v>
      </c>
      <c r="F51" s="81">
        <f>SUM(F49:F50)</f>
        <v>57.09</v>
      </c>
      <c r="G51" s="84">
        <f>SUM(G49:G50)</f>
        <v>117.57000000000001</v>
      </c>
      <c r="H51" s="84">
        <f>SUM(H49:H50)</f>
        <v>1043.53</v>
      </c>
    </row>
    <row r="52" spans="1:8" ht="15.75">
      <c r="A52" s="5" t="s">
        <v>65</v>
      </c>
      <c r="B52" s="24" t="s">
        <v>36</v>
      </c>
      <c r="C52" s="25" t="s">
        <v>34</v>
      </c>
      <c r="D52" s="78">
        <v>1267.03</v>
      </c>
      <c r="E52" s="78">
        <v>167.1</v>
      </c>
      <c r="F52" s="78">
        <v>1026.77</v>
      </c>
      <c r="G52" s="78">
        <v>1483.78</v>
      </c>
      <c r="H52" s="78">
        <v>1541.09</v>
      </c>
    </row>
    <row r="53" spans="1:8" ht="15.75">
      <c r="A53" s="3" t="s">
        <v>66</v>
      </c>
      <c r="B53" s="131" t="s">
        <v>35</v>
      </c>
      <c r="C53" s="132"/>
      <c r="D53" s="79">
        <v>102.15</v>
      </c>
      <c r="E53" s="79">
        <v>11.99</v>
      </c>
      <c r="F53" s="79">
        <v>62.76</v>
      </c>
      <c r="G53" s="79">
        <v>73.7</v>
      </c>
      <c r="H53" s="79">
        <v>22.05</v>
      </c>
    </row>
    <row r="54" spans="1:8" s="27" customFormat="1" ht="15.75">
      <c r="A54" s="4" t="s">
        <v>67</v>
      </c>
      <c r="B54" s="133" t="s">
        <v>29</v>
      </c>
      <c r="C54" s="134"/>
      <c r="D54" s="81">
        <f>SUM(D52:D53)</f>
        <v>1369.18</v>
      </c>
      <c r="E54" s="81">
        <f>SUM(E52:E53)</f>
        <v>179.09</v>
      </c>
      <c r="F54" s="81">
        <f>SUM(F52:F53)</f>
        <v>1089.53</v>
      </c>
      <c r="G54" s="84">
        <f>SUM(G52:G53)</f>
        <v>1557.48</v>
      </c>
      <c r="H54" s="84">
        <f>SUM(H52:H53)</f>
        <v>1563.1399999999999</v>
      </c>
    </row>
    <row r="55" spans="1:8" ht="15.75">
      <c r="A55" s="7">
        <v>11.4</v>
      </c>
      <c r="B55" s="124" t="s">
        <v>37</v>
      </c>
      <c r="C55" s="124"/>
      <c r="D55" s="82">
        <v>460.59</v>
      </c>
      <c r="E55" s="82">
        <v>519.79</v>
      </c>
      <c r="F55" s="82">
        <v>462.82</v>
      </c>
      <c r="G55" s="82">
        <v>511.97</v>
      </c>
      <c r="H55" s="82">
        <v>479.24</v>
      </c>
    </row>
    <row r="56" spans="1:8" ht="15.75">
      <c r="A56" s="5" t="s">
        <v>68</v>
      </c>
      <c r="B56" s="24" t="s">
        <v>38</v>
      </c>
      <c r="C56" s="25" t="s">
        <v>39</v>
      </c>
      <c r="D56" s="78">
        <v>1607.49</v>
      </c>
      <c r="E56" s="78">
        <v>166.83</v>
      </c>
      <c r="F56" s="78">
        <v>60.49</v>
      </c>
      <c r="G56" s="78">
        <v>616.71</v>
      </c>
      <c r="H56" s="78">
        <v>752.48</v>
      </c>
    </row>
    <row r="57" spans="1:8" ht="15.75">
      <c r="A57" s="3" t="s">
        <v>69</v>
      </c>
      <c r="B57" s="127" t="s">
        <v>40</v>
      </c>
      <c r="C57" s="128"/>
      <c r="D57" s="79">
        <v>1167.8</v>
      </c>
      <c r="E57" s="79">
        <v>0</v>
      </c>
      <c r="F57" s="79">
        <v>28.66</v>
      </c>
      <c r="G57" s="79">
        <v>0</v>
      </c>
      <c r="H57" s="79">
        <v>118.47</v>
      </c>
    </row>
    <row r="58" spans="1:8" s="27" customFormat="1" ht="15.75">
      <c r="A58" s="4" t="s">
        <v>70</v>
      </c>
      <c r="B58" s="129" t="s">
        <v>29</v>
      </c>
      <c r="C58" s="130"/>
      <c r="D58" s="81">
        <f>SUM(D56:D57)</f>
        <v>2775.29</v>
      </c>
      <c r="E58" s="81">
        <f>SUM(E56:E57)</f>
        <v>166.83</v>
      </c>
      <c r="F58" s="81">
        <f>SUM(F56:F57)</f>
        <v>89.15</v>
      </c>
      <c r="G58" s="84">
        <f>SUM(G56:G57)</f>
        <v>616.71</v>
      </c>
      <c r="H58" s="84">
        <f>SUM(H56:H57)</f>
        <v>870.95</v>
      </c>
    </row>
    <row r="59" spans="1:8" ht="15.75">
      <c r="A59" s="7">
        <v>11.6</v>
      </c>
      <c r="B59" s="124" t="s">
        <v>41</v>
      </c>
      <c r="C59" s="124"/>
      <c r="D59" s="82">
        <v>465.58</v>
      </c>
      <c r="E59" s="82">
        <v>0</v>
      </c>
      <c r="F59" s="82">
        <v>19.15</v>
      </c>
      <c r="G59" s="82">
        <v>143.85</v>
      </c>
      <c r="H59" s="82">
        <v>144.01</v>
      </c>
    </row>
    <row r="60" spans="1:8" ht="15.75">
      <c r="A60" s="7">
        <v>11.7</v>
      </c>
      <c r="B60" s="124" t="s">
        <v>42</v>
      </c>
      <c r="C60" s="124"/>
      <c r="D60" s="82">
        <v>170.01</v>
      </c>
      <c r="E60" s="82">
        <v>0</v>
      </c>
      <c r="F60" s="82">
        <v>2.45</v>
      </c>
      <c r="G60" s="82">
        <v>133.17</v>
      </c>
      <c r="H60" s="82">
        <v>616.63</v>
      </c>
    </row>
    <row r="61" spans="1:8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0</v>
      </c>
      <c r="G61" s="82">
        <v>0</v>
      </c>
      <c r="H61" s="82">
        <v>0.99</v>
      </c>
    </row>
    <row r="62" spans="1:8" ht="15.75">
      <c r="A62" s="7">
        <v>11.9</v>
      </c>
      <c r="B62" s="124" t="s">
        <v>43</v>
      </c>
      <c r="C62" s="124"/>
      <c r="D62" s="82">
        <v>283.32</v>
      </c>
      <c r="E62" s="82">
        <v>150.41</v>
      </c>
      <c r="F62" s="82">
        <v>69.14</v>
      </c>
      <c r="G62" s="82">
        <v>223.9</v>
      </c>
      <c r="H62" s="82">
        <v>303.7</v>
      </c>
    </row>
    <row r="63" spans="1:8" ht="15.75">
      <c r="A63" s="5">
        <v>12</v>
      </c>
      <c r="B63" s="125" t="s">
        <v>44</v>
      </c>
      <c r="C63" s="126"/>
      <c r="D63" s="101">
        <f>SUM(D64:D68)</f>
        <v>4949.88</v>
      </c>
      <c r="E63" s="101">
        <f>SUM(E64:E68)</f>
        <v>4165.53</v>
      </c>
      <c r="F63" s="101">
        <f>SUM(F64:F68)</f>
        <v>3871.63</v>
      </c>
      <c r="G63" s="101">
        <f>SUM(G64:G68)</f>
        <v>6790.119999999999</v>
      </c>
      <c r="H63" s="101">
        <f>SUM(H64:H68)</f>
        <v>7358.8099999999995</v>
      </c>
    </row>
    <row r="64" spans="1:8" ht="15.75">
      <c r="A64" s="3">
        <v>12.1</v>
      </c>
      <c r="B64" s="122" t="s">
        <v>45</v>
      </c>
      <c r="C64" s="123"/>
      <c r="D64" s="79">
        <v>3444.37</v>
      </c>
      <c r="E64" s="79">
        <v>2982.12</v>
      </c>
      <c r="F64" s="79">
        <v>2606.69</v>
      </c>
      <c r="G64" s="79">
        <v>5025.19</v>
      </c>
      <c r="H64" s="79">
        <v>6782.91</v>
      </c>
    </row>
    <row r="65" spans="1:8" ht="15.75">
      <c r="A65" s="3">
        <v>12.2</v>
      </c>
      <c r="B65" s="122" t="s">
        <v>46</v>
      </c>
      <c r="C65" s="123"/>
      <c r="D65" s="79">
        <v>416.06</v>
      </c>
      <c r="E65" s="79">
        <v>0</v>
      </c>
      <c r="F65" s="79">
        <v>73.34</v>
      </c>
      <c r="G65" s="79">
        <v>0</v>
      </c>
      <c r="H65" s="79">
        <v>42.36</v>
      </c>
    </row>
    <row r="66" spans="1:8" ht="15.75">
      <c r="A66" s="3">
        <v>12.3</v>
      </c>
      <c r="B66" s="122" t="s">
        <v>47</v>
      </c>
      <c r="C66" s="123"/>
      <c r="D66" s="79">
        <v>4.24</v>
      </c>
      <c r="E66" s="79">
        <v>14.43</v>
      </c>
      <c r="F66" s="79">
        <v>6.73</v>
      </c>
      <c r="G66" s="79">
        <v>11.74</v>
      </c>
      <c r="H66" s="79">
        <v>16.4</v>
      </c>
    </row>
    <row r="67" spans="1:8" ht="15.75">
      <c r="A67" s="3">
        <v>12.4</v>
      </c>
      <c r="B67" s="122" t="s">
        <v>48</v>
      </c>
      <c r="C67" s="123"/>
      <c r="D67" s="79">
        <v>293.86</v>
      </c>
      <c r="E67" s="79">
        <v>327.9</v>
      </c>
      <c r="F67" s="79">
        <v>260.71</v>
      </c>
      <c r="G67" s="79">
        <v>378.87</v>
      </c>
      <c r="H67" s="79">
        <v>147.51</v>
      </c>
    </row>
    <row r="68" spans="1:8" ht="15.75">
      <c r="A68" s="3">
        <v>12.5</v>
      </c>
      <c r="B68" s="122" t="s">
        <v>49</v>
      </c>
      <c r="C68" s="123"/>
      <c r="D68" s="79">
        <v>791.35</v>
      </c>
      <c r="E68" s="79">
        <v>841.08</v>
      </c>
      <c r="F68" s="79">
        <v>924.16</v>
      </c>
      <c r="G68" s="79">
        <v>1374.32</v>
      </c>
      <c r="H68" s="79">
        <v>369.63</v>
      </c>
    </row>
    <row r="69" spans="1:8" ht="15.75">
      <c r="A69" s="8">
        <v>13</v>
      </c>
      <c r="B69" s="124" t="s">
        <v>71</v>
      </c>
      <c r="C69" s="124"/>
      <c r="D69" s="102">
        <f>D44+D63</f>
        <v>18224.510000000002</v>
      </c>
      <c r="E69" s="102">
        <f>E44+E63</f>
        <v>13274.650000000001</v>
      </c>
      <c r="F69" s="102">
        <f>F44+F63</f>
        <v>9908.21</v>
      </c>
      <c r="G69" s="102">
        <f>G44+G63</f>
        <v>19423.61</v>
      </c>
      <c r="H69" s="102">
        <f>H44+H63</f>
        <v>23280.940000000002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D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Normal="8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5.28125" style="10" customWidth="1"/>
    <col min="5" max="5" width="14.8515625" style="10" customWidth="1"/>
    <col min="6" max="6" width="14.0039062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81</v>
      </c>
      <c r="C3" s="39" t="s">
        <v>144</v>
      </c>
      <c r="D3" s="9"/>
      <c r="E3" s="9"/>
    </row>
    <row r="4" spans="1:6" s="12" customFormat="1" ht="30">
      <c r="A4" s="2" t="s">
        <v>10</v>
      </c>
      <c r="B4" s="151" t="s">
        <v>54</v>
      </c>
      <c r="C4" s="151"/>
      <c r="D4" s="2" t="s">
        <v>102</v>
      </c>
      <c r="E4" s="99" t="s">
        <v>101</v>
      </c>
      <c r="F4" s="2" t="s">
        <v>57</v>
      </c>
    </row>
    <row r="5" spans="1:6" ht="15" customHeight="1">
      <c r="A5" s="26" t="s">
        <v>11</v>
      </c>
      <c r="B5" s="16" t="s">
        <v>50</v>
      </c>
      <c r="C5" s="17" t="s">
        <v>2</v>
      </c>
      <c r="D5" s="76">
        <v>11282.46</v>
      </c>
      <c r="E5" s="76">
        <v>17723.48</v>
      </c>
      <c r="F5" s="76">
        <v>8125.02</v>
      </c>
    </row>
    <row r="6" spans="1:6" ht="15.75">
      <c r="A6" s="3">
        <v>1.2</v>
      </c>
      <c r="B6" s="16"/>
      <c r="C6" s="17" t="s">
        <v>3</v>
      </c>
      <c r="D6" s="76">
        <f>D5</f>
        <v>11282.46</v>
      </c>
      <c r="E6" s="76">
        <v>17851.53</v>
      </c>
      <c r="F6" s="76">
        <f>F5</f>
        <v>8125.02</v>
      </c>
    </row>
    <row r="7" spans="1:6" ht="15.75">
      <c r="A7" s="3">
        <v>1.3</v>
      </c>
      <c r="B7" s="18"/>
      <c r="C7" s="17" t="s">
        <v>4</v>
      </c>
      <c r="D7" s="76">
        <v>11990.83</v>
      </c>
      <c r="E7" s="76">
        <v>19258.33</v>
      </c>
      <c r="F7" s="76">
        <v>11048.27</v>
      </c>
    </row>
    <row r="8" spans="1:6" ht="15.75">
      <c r="A8" s="3">
        <v>1.4</v>
      </c>
      <c r="B8" s="18"/>
      <c r="C8" s="17" t="s">
        <v>5</v>
      </c>
      <c r="D8" s="76">
        <v>19900.35</v>
      </c>
      <c r="E8" s="76">
        <v>24022.22</v>
      </c>
      <c r="F8" s="76">
        <v>14434.69</v>
      </c>
    </row>
    <row r="9" spans="1:6" ht="15.75">
      <c r="A9" s="3">
        <v>1.5</v>
      </c>
      <c r="B9" s="18"/>
      <c r="C9" s="17" t="s">
        <v>6</v>
      </c>
      <c r="D9" s="76">
        <v>14758.58</v>
      </c>
      <c r="E9" s="76">
        <v>21790.53</v>
      </c>
      <c r="F9" s="76">
        <v>15695.81</v>
      </c>
    </row>
    <row r="10" spans="1:6" ht="15.75">
      <c r="A10" s="3">
        <v>1.6</v>
      </c>
      <c r="B10" s="18"/>
      <c r="C10" s="17" t="s">
        <v>7</v>
      </c>
      <c r="D10" s="76">
        <v>22668.1</v>
      </c>
      <c r="E10" s="76">
        <v>26554.41</v>
      </c>
      <c r="F10" s="76">
        <v>19082.23</v>
      </c>
    </row>
    <row r="11" spans="1:6" ht="15.75">
      <c r="A11" s="4">
        <v>1.7</v>
      </c>
      <c r="B11" s="19"/>
      <c r="C11" s="20" t="s">
        <v>12</v>
      </c>
      <c r="D11" s="77">
        <f>D10</f>
        <v>22668.1</v>
      </c>
      <c r="E11" s="77">
        <v>26554.41</v>
      </c>
      <c r="F11" s="77">
        <v>19519.55</v>
      </c>
    </row>
    <row r="12" spans="1:6" ht="15.75">
      <c r="A12" s="5">
        <v>2.1</v>
      </c>
      <c r="B12" s="14" t="s">
        <v>51</v>
      </c>
      <c r="C12" s="15" t="s">
        <v>2</v>
      </c>
      <c r="D12" s="78">
        <v>700.62</v>
      </c>
      <c r="E12" s="78">
        <v>1251.35</v>
      </c>
      <c r="F12" s="78">
        <v>933.2</v>
      </c>
    </row>
    <row r="13" spans="1:6" ht="15" customHeight="1">
      <c r="A13" s="3">
        <v>2.2</v>
      </c>
      <c r="B13" s="16"/>
      <c r="C13" s="17" t="s">
        <v>3</v>
      </c>
      <c r="D13" s="79">
        <f>D12</f>
        <v>700.62</v>
      </c>
      <c r="E13" s="79">
        <v>1255.91</v>
      </c>
      <c r="F13" s="79">
        <f>F12</f>
        <v>933.2</v>
      </c>
    </row>
    <row r="14" spans="1:6" ht="15.75">
      <c r="A14" s="3">
        <v>2.3</v>
      </c>
      <c r="B14" s="37"/>
      <c r="C14" s="17" t="s">
        <v>4</v>
      </c>
      <c r="D14" s="79">
        <v>744.39</v>
      </c>
      <c r="E14" s="79">
        <v>1353.39</v>
      </c>
      <c r="F14" s="79">
        <v>1238.55</v>
      </c>
    </row>
    <row r="15" spans="1:6" ht="15.75">
      <c r="A15" s="3">
        <v>2.4</v>
      </c>
      <c r="B15" s="38"/>
      <c r="C15" s="17" t="s">
        <v>5</v>
      </c>
      <c r="D15" s="79">
        <v>1224.97</v>
      </c>
      <c r="E15" s="79">
        <v>1678.33</v>
      </c>
      <c r="F15" s="79">
        <v>1574.05</v>
      </c>
    </row>
    <row r="16" spans="1:6" ht="15.75">
      <c r="A16" s="3">
        <v>2.5</v>
      </c>
      <c r="B16" s="38"/>
      <c r="C16" s="17" t="s">
        <v>6</v>
      </c>
      <c r="D16" s="79">
        <v>916.29</v>
      </c>
      <c r="E16" s="79">
        <v>1521.39</v>
      </c>
      <c r="F16" s="79">
        <v>1730.17</v>
      </c>
    </row>
    <row r="17" spans="1:6" ht="15.75">
      <c r="A17" s="3">
        <v>2.6</v>
      </c>
      <c r="B17" s="38"/>
      <c r="C17" s="17" t="s">
        <v>7</v>
      </c>
      <c r="D17" s="79">
        <v>1396.87</v>
      </c>
      <c r="E17" s="79">
        <v>1846.33</v>
      </c>
      <c r="F17" s="79">
        <v>2065.68</v>
      </c>
    </row>
    <row r="18" spans="1:6" ht="15.75">
      <c r="A18" s="3">
        <v>2.7</v>
      </c>
      <c r="B18" s="18"/>
      <c r="C18" s="21" t="s">
        <v>12</v>
      </c>
      <c r="D18" s="80">
        <f>D17</f>
        <v>1396.87</v>
      </c>
      <c r="E18" s="80">
        <v>1846.33</v>
      </c>
      <c r="F18" s="80">
        <v>2113.56</v>
      </c>
    </row>
    <row r="19" spans="1:6" ht="15.75">
      <c r="A19" s="4">
        <v>2.8</v>
      </c>
      <c r="B19" s="22"/>
      <c r="C19" s="23" t="s">
        <v>8</v>
      </c>
      <c r="D19" s="81">
        <f>D18*1.1</f>
        <v>1536.557</v>
      </c>
      <c r="E19" s="81">
        <v>2030.96</v>
      </c>
      <c r="F19" s="81">
        <v>2324.91</v>
      </c>
    </row>
    <row r="20" spans="1:6" ht="15.75">
      <c r="A20" s="7">
        <v>3</v>
      </c>
      <c r="B20" s="141" t="s">
        <v>13</v>
      </c>
      <c r="C20" s="141"/>
      <c r="D20" s="82">
        <v>30046.03</v>
      </c>
      <c r="E20" s="82">
        <v>27642.83</v>
      </c>
      <c r="F20" s="82">
        <v>18412.58</v>
      </c>
    </row>
    <row r="21" spans="1:6" ht="15.75">
      <c r="A21" s="7">
        <v>4</v>
      </c>
      <c r="B21" s="141" t="s">
        <v>14</v>
      </c>
      <c r="C21" s="150"/>
      <c r="D21" s="82">
        <v>1592.05</v>
      </c>
      <c r="E21" s="82">
        <v>604.15</v>
      </c>
      <c r="F21" s="82">
        <v>1901.88</v>
      </c>
    </row>
    <row r="22" spans="1:6" ht="15.75">
      <c r="A22" s="5">
        <v>5</v>
      </c>
      <c r="B22" s="125" t="s">
        <v>15</v>
      </c>
      <c r="C22" s="126"/>
      <c r="D22" s="83"/>
      <c r="E22" s="83"/>
      <c r="F22" s="83"/>
    </row>
    <row r="23" spans="1:6" ht="15.75">
      <c r="A23" s="3">
        <v>5.1</v>
      </c>
      <c r="B23" s="144" t="s">
        <v>16</v>
      </c>
      <c r="C23" s="145"/>
      <c r="D23" s="79">
        <v>87.39</v>
      </c>
      <c r="E23" s="79">
        <v>79.58</v>
      </c>
      <c r="F23" s="79">
        <v>87.06</v>
      </c>
    </row>
    <row r="24" spans="1:6" ht="15.75">
      <c r="A24" s="3">
        <v>5.2</v>
      </c>
      <c r="B24" s="144" t="s">
        <v>17</v>
      </c>
      <c r="C24" s="145"/>
      <c r="D24" s="79">
        <v>41.31</v>
      </c>
      <c r="E24" s="79">
        <v>80.62</v>
      </c>
      <c r="F24" s="79">
        <v>10.54</v>
      </c>
    </row>
    <row r="25" spans="1:6" ht="15.75">
      <c r="A25" s="3">
        <v>5.3</v>
      </c>
      <c r="B25" s="144" t="s">
        <v>18</v>
      </c>
      <c r="C25" s="145"/>
      <c r="D25" s="79">
        <v>5.92</v>
      </c>
      <c r="E25" s="79">
        <v>7.89</v>
      </c>
      <c r="F25" s="79">
        <v>6.64</v>
      </c>
    </row>
    <row r="26" spans="1:6" ht="15.75">
      <c r="A26" s="3">
        <v>5.4</v>
      </c>
      <c r="B26" s="144" t="s">
        <v>19</v>
      </c>
      <c r="C26" s="145"/>
      <c r="D26" s="79">
        <v>283.37</v>
      </c>
      <c r="E26" s="79">
        <v>447.03</v>
      </c>
      <c r="F26" s="79">
        <v>406.95</v>
      </c>
    </row>
    <row r="27" spans="1:6" ht="15.75">
      <c r="A27" s="4">
        <v>5.5</v>
      </c>
      <c r="B27" s="135" t="s">
        <v>20</v>
      </c>
      <c r="C27" s="136"/>
      <c r="D27" s="84">
        <v>28.69</v>
      </c>
      <c r="E27" s="84">
        <v>70.5</v>
      </c>
      <c r="F27" s="84">
        <v>7.92</v>
      </c>
    </row>
    <row r="28" spans="1:6" ht="15.75">
      <c r="A28" s="5">
        <v>6</v>
      </c>
      <c r="B28" s="125" t="s">
        <v>21</v>
      </c>
      <c r="C28" s="126"/>
      <c r="D28" s="78"/>
      <c r="E28" s="78"/>
      <c r="F28" s="78"/>
    </row>
    <row r="29" spans="1:6" ht="15.75">
      <c r="A29" s="3">
        <v>6.1</v>
      </c>
      <c r="B29" s="144" t="s">
        <v>16</v>
      </c>
      <c r="C29" s="145"/>
      <c r="D29" s="79">
        <v>25.42</v>
      </c>
      <c r="E29" s="79">
        <v>32.12</v>
      </c>
      <c r="F29" s="79">
        <v>30.73</v>
      </c>
    </row>
    <row r="30" spans="1:6" ht="15.75">
      <c r="A30" s="3">
        <v>6.2</v>
      </c>
      <c r="B30" s="144" t="s">
        <v>17</v>
      </c>
      <c r="C30" s="145"/>
      <c r="D30" s="79">
        <v>16.33</v>
      </c>
      <c r="E30" s="79">
        <v>17.94</v>
      </c>
      <c r="F30" s="79">
        <v>13.92</v>
      </c>
    </row>
    <row r="31" spans="1:6" ht="15.75">
      <c r="A31" s="3">
        <v>6.3</v>
      </c>
      <c r="B31" s="144" t="s">
        <v>18</v>
      </c>
      <c r="C31" s="145"/>
      <c r="D31" s="79">
        <v>92.41</v>
      </c>
      <c r="E31" s="79">
        <v>87.32</v>
      </c>
      <c r="F31" s="79">
        <v>56.05</v>
      </c>
    </row>
    <row r="32" spans="1:6" ht="15.75">
      <c r="A32" s="3">
        <v>6.4</v>
      </c>
      <c r="B32" s="144" t="s">
        <v>22</v>
      </c>
      <c r="C32" s="145"/>
      <c r="D32" s="79">
        <v>17.17</v>
      </c>
      <c r="E32" s="79">
        <v>15.35</v>
      </c>
      <c r="F32" s="79">
        <v>16.76</v>
      </c>
    </row>
    <row r="33" spans="1:6" ht="15.75">
      <c r="A33" s="3">
        <v>6.5</v>
      </c>
      <c r="B33" s="144" t="s">
        <v>20</v>
      </c>
      <c r="C33" s="145"/>
      <c r="D33" s="79">
        <v>37.09</v>
      </c>
      <c r="E33" s="79">
        <v>54.01</v>
      </c>
      <c r="F33" s="79">
        <v>20.28</v>
      </c>
    </row>
    <row r="34" spans="1:6" ht="15.75">
      <c r="A34" s="7">
        <v>7</v>
      </c>
      <c r="B34" s="148" t="s">
        <v>52</v>
      </c>
      <c r="C34" s="149"/>
      <c r="D34" s="82">
        <v>1920.53</v>
      </c>
      <c r="E34" s="82">
        <v>1972.66</v>
      </c>
      <c r="F34" s="82">
        <v>2114.9</v>
      </c>
    </row>
    <row r="35" spans="1:6" ht="15.75">
      <c r="A35" s="5">
        <v>8.1</v>
      </c>
      <c r="B35" s="146" t="s">
        <v>23</v>
      </c>
      <c r="C35" s="147"/>
      <c r="D35" s="85">
        <v>293</v>
      </c>
      <c r="E35" s="85">
        <v>223</v>
      </c>
      <c r="F35" s="85">
        <v>21</v>
      </c>
    </row>
    <row r="36" spans="1:6" ht="15" customHeight="1">
      <c r="A36" s="4">
        <v>8.2</v>
      </c>
      <c r="B36" s="135" t="s">
        <v>24</v>
      </c>
      <c r="C36" s="136"/>
      <c r="D36" s="86">
        <v>37</v>
      </c>
      <c r="E36" s="86">
        <v>36</v>
      </c>
      <c r="F36" s="86">
        <v>7</v>
      </c>
    </row>
    <row r="37" spans="1:6" ht="15.75">
      <c r="A37" s="4">
        <v>9</v>
      </c>
      <c r="B37" s="135" t="s">
        <v>25</v>
      </c>
      <c r="C37" s="136"/>
      <c r="D37" s="84">
        <v>15.4</v>
      </c>
      <c r="E37" s="84">
        <v>14.07</v>
      </c>
      <c r="F37" s="84">
        <v>8.38</v>
      </c>
    </row>
    <row r="38" spans="1:6" ht="16.5" customHeight="1">
      <c r="A38" s="6">
        <v>10</v>
      </c>
      <c r="B38" s="137" t="s">
        <v>79</v>
      </c>
      <c r="C38" s="138"/>
      <c r="D38" s="78"/>
      <c r="E38" s="78"/>
      <c r="F38" s="78"/>
    </row>
    <row r="39" spans="1:6" ht="15.75">
      <c r="A39" s="3">
        <v>10.1</v>
      </c>
      <c r="B39" s="131" t="s">
        <v>28</v>
      </c>
      <c r="C39" s="132"/>
      <c r="D39" s="79">
        <v>161.71</v>
      </c>
      <c r="E39" s="79">
        <v>162.03</v>
      </c>
      <c r="F39" s="79">
        <v>285.13</v>
      </c>
    </row>
    <row r="40" spans="1:6" ht="15.75">
      <c r="A40" s="3">
        <v>10.2</v>
      </c>
      <c r="B40" s="131" t="s">
        <v>27</v>
      </c>
      <c r="C40" s="132"/>
      <c r="D40" s="79">
        <v>4.31</v>
      </c>
      <c r="E40" s="79">
        <v>13.02</v>
      </c>
      <c r="F40" s="79">
        <v>2.29</v>
      </c>
    </row>
    <row r="41" spans="1:6" ht="15.75">
      <c r="A41" s="3">
        <v>10.3</v>
      </c>
      <c r="B41" s="131" t="s">
        <v>26</v>
      </c>
      <c r="C41" s="132"/>
      <c r="D41" s="79">
        <f>D42-D39-D40</f>
        <v>117.35</v>
      </c>
      <c r="E41" s="79">
        <v>271.98</v>
      </c>
      <c r="F41" s="79">
        <f>F42-F39-F40</f>
        <v>119.52999999999999</v>
      </c>
    </row>
    <row r="42" spans="1:6" ht="15.75">
      <c r="A42" s="4">
        <v>10.4</v>
      </c>
      <c r="B42" s="139" t="s">
        <v>29</v>
      </c>
      <c r="C42" s="140"/>
      <c r="D42" s="84">
        <f>D26</f>
        <v>283.37</v>
      </c>
      <c r="E42" s="84">
        <f>E26</f>
        <v>447.03</v>
      </c>
      <c r="F42" s="84">
        <f>F26</f>
        <v>406.95</v>
      </c>
    </row>
    <row r="43" spans="1:6" ht="32.25" customHeight="1">
      <c r="A43" s="13" t="s">
        <v>30</v>
      </c>
      <c r="B43" s="142" t="s">
        <v>141</v>
      </c>
      <c r="C43" s="143"/>
      <c r="D43" s="87"/>
      <c r="E43" s="87"/>
      <c r="F43" s="87"/>
    </row>
    <row r="44" spans="1:6" ht="15.75">
      <c r="A44" s="7">
        <v>11</v>
      </c>
      <c r="B44" s="141" t="s">
        <v>31</v>
      </c>
      <c r="C44" s="141"/>
      <c r="D44" s="100">
        <f>D48+D51+D54+D55+D58+D59+D60+D61+D62</f>
        <v>13704.54</v>
      </c>
      <c r="E44" s="100">
        <f>E48+E51+E54+E55+E58+E59+E60+E61+E62</f>
        <v>19780.010000000002</v>
      </c>
      <c r="F44" s="103">
        <f>F48+F51+F54+F55+F58+F59+F60+F61+F62</f>
        <v>12463.630000000001</v>
      </c>
    </row>
    <row r="45" spans="1:6" ht="15.75">
      <c r="A45" s="5" t="s">
        <v>58</v>
      </c>
      <c r="B45" s="24" t="s">
        <v>32</v>
      </c>
      <c r="C45" s="25" t="s">
        <v>28</v>
      </c>
      <c r="D45" s="78">
        <v>2767.75</v>
      </c>
      <c r="E45" s="78">
        <v>2532.19</v>
      </c>
      <c r="F45" s="78">
        <v>4647.54</v>
      </c>
    </row>
    <row r="46" spans="1:6" ht="15.75">
      <c r="A46" s="3" t="s">
        <v>59</v>
      </c>
      <c r="B46" s="131" t="s">
        <v>27</v>
      </c>
      <c r="C46" s="132"/>
      <c r="D46" s="79">
        <v>82.86</v>
      </c>
      <c r="E46" s="79">
        <v>198.13</v>
      </c>
      <c r="F46" s="79">
        <v>40.12</v>
      </c>
    </row>
    <row r="47" spans="1:6" ht="15.75">
      <c r="A47" s="3" t="s">
        <v>60</v>
      </c>
      <c r="B47" s="131" t="s">
        <v>26</v>
      </c>
      <c r="C47" s="132"/>
      <c r="D47" s="79">
        <v>2014.71</v>
      </c>
      <c r="E47" s="79">
        <v>4132.02</v>
      </c>
      <c r="F47" s="79">
        <v>2130.94</v>
      </c>
    </row>
    <row r="48" spans="1:6" s="27" customFormat="1" ht="15.75">
      <c r="A48" s="4" t="s">
        <v>61</v>
      </c>
      <c r="B48" s="133" t="s">
        <v>29</v>
      </c>
      <c r="C48" s="134"/>
      <c r="D48" s="81">
        <f>SUM(D45:D47)</f>
        <v>4865.32</v>
      </c>
      <c r="E48" s="81">
        <f>SUM(E45:E47)</f>
        <v>6862.34</v>
      </c>
      <c r="F48" s="81">
        <f>SUM(F45:F47)</f>
        <v>6818.6</v>
      </c>
    </row>
    <row r="49" spans="1:6" ht="15.75">
      <c r="A49" s="5" t="s">
        <v>62</v>
      </c>
      <c r="B49" s="24" t="s">
        <v>33</v>
      </c>
      <c r="C49" s="25" t="s">
        <v>34</v>
      </c>
      <c r="D49" s="78">
        <v>278.23</v>
      </c>
      <c r="E49" s="78">
        <v>819.34</v>
      </c>
      <c r="F49" s="78">
        <v>10.36</v>
      </c>
    </row>
    <row r="50" spans="1:6" ht="15.75">
      <c r="A50" s="3" t="s">
        <v>63</v>
      </c>
      <c r="B50" s="131" t="s">
        <v>35</v>
      </c>
      <c r="C50" s="132"/>
      <c r="D50" s="79">
        <v>785.99</v>
      </c>
      <c r="E50" s="79">
        <v>2988.16</v>
      </c>
      <c r="F50" s="79">
        <v>150.3</v>
      </c>
    </row>
    <row r="51" spans="1:6" s="27" customFormat="1" ht="15.75">
      <c r="A51" s="4" t="s">
        <v>64</v>
      </c>
      <c r="B51" s="133" t="s">
        <v>29</v>
      </c>
      <c r="C51" s="134"/>
      <c r="D51" s="81">
        <f>SUM(D49:D50)</f>
        <v>1064.22</v>
      </c>
      <c r="E51" s="81">
        <f>SUM(E49:E50)</f>
        <v>3807.5</v>
      </c>
      <c r="F51" s="81">
        <f>SUM(F49:F50)</f>
        <v>160.66000000000003</v>
      </c>
    </row>
    <row r="52" spans="1:6" ht="15.75">
      <c r="A52" s="5" t="s">
        <v>65</v>
      </c>
      <c r="B52" s="24" t="s">
        <v>36</v>
      </c>
      <c r="C52" s="25" t="s">
        <v>34</v>
      </c>
      <c r="D52" s="78">
        <v>2820.59</v>
      </c>
      <c r="E52" s="78">
        <v>3132.61</v>
      </c>
      <c r="F52" s="78">
        <v>1888</v>
      </c>
    </row>
    <row r="53" spans="1:6" ht="15.75">
      <c r="A53" s="3" t="s">
        <v>66</v>
      </c>
      <c r="B53" s="131" t="s">
        <v>35</v>
      </c>
      <c r="C53" s="132"/>
      <c r="D53" s="79">
        <v>152.86</v>
      </c>
      <c r="E53" s="79">
        <v>99.17</v>
      </c>
      <c r="F53" s="79">
        <v>51.99</v>
      </c>
    </row>
    <row r="54" spans="1:6" s="27" customFormat="1" ht="15.75">
      <c r="A54" s="4" t="s">
        <v>67</v>
      </c>
      <c r="B54" s="133" t="s">
        <v>29</v>
      </c>
      <c r="C54" s="134"/>
      <c r="D54" s="81">
        <f>SUM(D52:D53)</f>
        <v>2973.4500000000003</v>
      </c>
      <c r="E54" s="81">
        <f>SUM(E52:E53)</f>
        <v>3231.78</v>
      </c>
      <c r="F54" s="81">
        <f>SUM(F52:F53)</f>
        <v>1939.99</v>
      </c>
    </row>
    <row r="55" spans="1:6" ht="15.75">
      <c r="A55" s="7">
        <v>11.4</v>
      </c>
      <c r="B55" s="124" t="s">
        <v>37</v>
      </c>
      <c r="C55" s="124"/>
      <c r="D55" s="82">
        <v>2221.78</v>
      </c>
      <c r="E55" s="82">
        <v>2556.38</v>
      </c>
      <c r="F55" s="82">
        <v>2675.16</v>
      </c>
    </row>
    <row r="56" spans="1:6" ht="15.75">
      <c r="A56" s="5" t="s">
        <v>68</v>
      </c>
      <c r="B56" s="24" t="s">
        <v>38</v>
      </c>
      <c r="C56" s="25" t="s">
        <v>39</v>
      </c>
      <c r="D56" s="78">
        <v>674.47</v>
      </c>
      <c r="E56" s="78">
        <v>1446.54</v>
      </c>
      <c r="F56" s="78">
        <v>146.74</v>
      </c>
    </row>
    <row r="57" spans="1:6" ht="15.75">
      <c r="A57" s="3" t="s">
        <v>69</v>
      </c>
      <c r="B57" s="127" t="s">
        <v>40</v>
      </c>
      <c r="C57" s="128"/>
      <c r="D57" s="79">
        <v>547.53</v>
      </c>
      <c r="E57" s="79">
        <v>688.71</v>
      </c>
      <c r="F57" s="79">
        <v>372.38</v>
      </c>
    </row>
    <row r="58" spans="1:6" s="27" customFormat="1" ht="15.75">
      <c r="A58" s="4" t="s">
        <v>70</v>
      </c>
      <c r="B58" s="129" t="s">
        <v>29</v>
      </c>
      <c r="C58" s="130"/>
      <c r="D58" s="81">
        <f>SUM(D56:D57)</f>
        <v>1222</v>
      </c>
      <c r="E58" s="81">
        <f>SUM(E56:E57)</f>
        <v>2135.25</v>
      </c>
      <c r="F58" s="81">
        <f>SUM(F56:F57)</f>
        <v>519.12</v>
      </c>
    </row>
    <row r="59" spans="1:6" ht="15.75">
      <c r="A59" s="7">
        <v>11.6</v>
      </c>
      <c r="B59" s="124" t="s">
        <v>41</v>
      </c>
      <c r="C59" s="124"/>
      <c r="D59" s="82">
        <v>1008.52</v>
      </c>
      <c r="E59" s="82">
        <v>643</v>
      </c>
      <c r="F59" s="82">
        <v>107.82</v>
      </c>
    </row>
    <row r="60" spans="1:6" ht="15.75">
      <c r="A60" s="7">
        <v>11.7</v>
      </c>
      <c r="B60" s="124" t="s">
        <v>42</v>
      </c>
      <c r="C60" s="124"/>
      <c r="D60" s="82">
        <v>0</v>
      </c>
      <c r="E60" s="82">
        <v>18.08</v>
      </c>
      <c r="F60" s="82">
        <v>5.43</v>
      </c>
    </row>
    <row r="61" spans="1:6" ht="15.75">
      <c r="A61" s="7">
        <v>11.8</v>
      </c>
      <c r="B61" s="124" t="s">
        <v>53</v>
      </c>
      <c r="C61" s="124"/>
      <c r="D61" s="82">
        <v>17.83</v>
      </c>
      <c r="E61" s="82">
        <v>3.02</v>
      </c>
      <c r="F61" s="82">
        <v>0</v>
      </c>
    </row>
    <row r="62" spans="1:6" ht="15.75">
      <c r="A62" s="7">
        <v>11.9</v>
      </c>
      <c r="B62" s="124" t="s">
        <v>43</v>
      </c>
      <c r="C62" s="124"/>
      <c r="D62" s="82">
        <v>331.42</v>
      </c>
      <c r="E62" s="82">
        <v>522.66</v>
      </c>
      <c r="F62" s="82">
        <v>236.85</v>
      </c>
    </row>
    <row r="63" spans="1:6" ht="15.75">
      <c r="A63" s="5">
        <v>12</v>
      </c>
      <c r="B63" s="125" t="s">
        <v>44</v>
      </c>
      <c r="C63" s="126"/>
      <c r="D63" s="101">
        <f>SUM(D64:D68)</f>
        <v>8963.560000000001</v>
      </c>
      <c r="E63" s="101">
        <f>SUM(E64:E68)</f>
        <v>6774.4</v>
      </c>
      <c r="F63" s="101">
        <f>SUM(F64:F68)</f>
        <v>6618.6</v>
      </c>
    </row>
    <row r="64" spans="1:6" ht="15.75">
      <c r="A64" s="3">
        <v>12.1</v>
      </c>
      <c r="B64" s="122" t="s">
        <v>45</v>
      </c>
      <c r="C64" s="123"/>
      <c r="D64" s="79">
        <v>7909.52</v>
      </c>
      <c r="E64" s="79">
        <v>4635.84</v>
      </c>
      <c r="F64" s="79">
        <v>3386.42</v>
      </c>
    </row>
    <row r="65" spans="1:6" ht="15.75">
      <c r="A65" s="3">
        <v>12.2</v>
      </c>
      <c r="B65" s="122" t="s">
        <v>46</v>
      </c>
      <c r="C65" s="123"/>
      <c r="D65" s="79">
        <v>0</v>
      </c>
      <c r="E65" s="79">
        <v>128.05</v>
      </c>
      <c r="F65" s="79">
        <v>0</v>
      </c>
    </row>
    <row r="66" spans="1:6" ht="15.75">
      <c r="A66" s="3">
        <v>12.3</v>
      </c>
      <c r="B66" s="122" t="s">
        <v>47</v>
      </c>
      <c r="C66" s="123"/>
      <c r="D66" s="79">
        <v>3.82</v>
      </c>
      <c r="E66" s="79">
        <v>26.73</v>
      </c>
      <c r="F66" s="79">
        <v>7.14</v>
      </c>
    </row>
    <row r="67" spans="1:6" ht="15.75">
      <c r="A67" s="3">
        <v>12.4</v>
      </c>
      <c r="B67" s="122" t="s">
        <v>48</v>
      </c>
      <c r="C67" s="123"/>
      <c r="D67" s="79">
        <v>341.86</v>
      </c>
      <c r="E67" s="79">
        <v>448.93</v>
      </c>
      <c r="F67" s="79">
        <v>301.79</v>
      </c>
    </row>
    <row r="68" spans="1:6" ht="15.75">
      <c r="A68" s="3">
        <v>12.5</v>
      </c>
      <c r="B68" s="122" t="s">
        <v>49</v>
      </c>
      <c r="C68" s="123"/>
      <c r="D68" s="79">
        <v>708.36</v>
      </c>
      <c r="E68" s="79">
        <v>1534.85</v>
      </c>
      <c r="F68" s="79">
        <v>2923.25</v>
      </c>
    </row>
    <row r="69" spans="1:6" ht="15.75">
      <c r="A69" s="8">
        <v>13</v>
      </c>
      <c r="B69" s="124" t="s">
        <v>71</v>
      </c>
      <c r="C69" s="124"/>
      <c r="D69" s="102">
        <f>D44+D63</f>
        <v>22668.100000000002</v>
      </c>
      <c r="E69" s="102">
        <f>E44+E63</f>
        <v>26554.410000000003</v>
      </c>
      <c r="F69" s="102">
        <f>F44+F63</f>
        <v>19082.230000000003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Normal="80" zoomScaleSheetLayoutView="100" zoomScalePageLayoutView="0" workbookViewId="0" topLeftCell="A1">
      <selection activeCell="K60" sqref="K6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4.140625" style="10" customWidth="1"/>
    <col min="5" max="5" width="16.421875" style="10" customWidth="1"/>
    <col min="6" max="6" width="15.28125" style="11" customWidth="1"/>
    <col min="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82</v>
      </c>
      <c r="C3" s="39" t="s">
        <v>144</v>
      </c>
      <c r="D3" s="9"/>
      <c r="E3" s="9"/>
    </row>
    <row r="4" spans="1:6" s="12" customFormat="1" ht="30">
      <c r="A4" s="2" t="s">
        <v>10</v>
      </c>
      <c r="B4" s="151" t="s">
        <v>54</v>
      </c>
      <c r="C4" s="151"/>
      <c r="D4" s="2" t="s">
        <v>98</v>
      </c>
      <c r="E4" s="2" t="s">
        <v>88</v>
      </c>
      <c r="F4" s="2" t="s">
        <v>101</v>
      </c>
    </row>
    <row r="5" spans="1:6" ht="15" customHeight="1">
      <c r="A5" s="26" t="s">
        <v>11</v>
      </c>
      <c r="B5" s="16" t="s">
        <v>50</v>
      </c>
      <c r="C5" s="17" t="s">
        <v>2</v>
      </c>
      <c r="D5" s="76">
        <v>15796.01</v>
      </c>
      <c r="E5" s="89">
        <v>9194.47</v>
      </c>
      <c r="F5" s="76">
        <v>13262.42</v>
      </c>
    </row>
    <row r="6" spans="1:6" ht="15.75">
      <c r="A6" s="3">
        <v>1.2</v>
      </c>
      <c r="B6" s="16"/>
      <c r="C6" s="17" t="s">
        <v>3</v>
      </c>
      <c r="D6" s="76">
        <f>D5</f>
        <v>15796.01</v>
      </c>
      <c r="E6" s="76">
        <v>9194.47</v>
      </c>
      <c r="F6" s="76">
        <v>13262.42</v>
      </c>
    </row>
    <row r="7" spans="1:6" ht="15.75">
      <c r="A7" s="3">
        <v>1.3</v>
      </c>
      <c r="B7" s="18"/>
      <c r="C7" s="17" t="s">
        <v>4</v>
      </c>
      <c r="D7" s="76">
        <v>16595.48</v>
      </c>
      <c r="E7" s="76">
        <v>9508.52</v>
      </c>
      <c r="F7" s="76">
        <v>14299.32</v>
      </c>
    </row>
    <row r="8" spans="1:6" ht="15.75">
      <c r="A8" s="3">
        <v>1.4</v>
      </c>
      <c r="B8" s="18"/>
      <c r="C8" s="17" t="s">
        <v>5</v>
      </c>
      <c r="D8" s="76">
        <v>22953.72</v>
      </c>
      <c r="E8" s="76">
        <v>12564.43</v>
      </c>
      <c r="F8" s="76">
        <v>18130.53</v>
      </c>
    </row>
    <row r="9" spans="1:6" ht="15.75">
      <c r="A9" s="3">
        <v>1.5</v>
      </c>
      <c r="B9" s="18"/>
      <c r="C9" s="17" t="s">
        <v>6</v>
      </c>
      <c r="D9" s="76">
        <v>18774.38</v>
      </c>
      <c r="E9" s="76">
        <v>10860.9</v>
      </c>
      <c r="F9" s="76">
        <v>16907</v>
      </c>
    </row>
    <row r="10" spans="1:6" ht="15.75">
      <c r="A10" s="3">
        <v>1.6</v>
      </c>
      <c r="B10" s="18"/>
      <c r="C10" s="17" t="s">
        <v>7</v>
      </c>
      <c r="D10" s="76">
        <v>25132.62</v>
      </c>
      <c r="E10" s="76">
        <v>13916.81</v>
      </c>
      <c r="F10" s="76">
        <v>20738.21</v>
      </c>
    </row>
    <row r="11" spans="1:6" ht="15.75">
      <c r="A11" s="4">
        <v>1.7</v>
      </c>
      <c r="B11" s="19"/>
      <c r="C11" s="20" t="s">
        <v>12</v>
      </c>
      <c r="D11" s="77">
        <v>25287.37</v>
      </c>
      <c r="E11" s="92">
        <v>14252.58</v>
      </c>
      <c r="F11" s="77">
        <v>21203.5</v>
      </c>
    </row>
    <row r="12" spans="1:6" ht="15.75">
      <c r="A12" s="5">
        <v>2.1</v>
      </c>
      <c r="B12" s="14" t="s">
        <v>51</v>
      </c>
      <c r="C12" s="15" t="s">
        <v>2</v>
      </c>
      <c r="D12" s="78">
        <v>1906.43</v>
      </c>
      <c r="E12" s="78">
        <v>1732.64</v>
      </c>
      <c r="F12" s="78">
        <v>1421.47</v>
      </c>
    </row>
    <row r="13" spans="1:6" ht="15" customHeight="1">
      <c r="A13" s="3">
        <v>2.2</v>
      </c>
      <c r="B13" s="16"/>
      <c r="C13" s="17" t="s">
        <v>3</v>
      </c>
      <c r="D13" s="79">
        <f>D12</f>
        <v>1906.43</v>
      </c>
      <c r="E13" s="79">
        <v>1732.64</v>
      </c>
      <c r="F13" s="79">
        <v>1421.47</v>
      </c>
    </row>
    <row r="14" spans="1:6" ht="15.75">
      <c r="A14" s="3">
        <v>2.3</v>
      </c>
      <c r="B14" s="37"/>
      <c r="C14" s="17" t="s">
        <v>4</v>
      </c>
      <c r="D14" s="79">
        <v>1998.88</v>
      </c>
      <c r="E14" s="79">
        <v>1791.54</v>
      </c>
      <c r="F14" s="79">
        <v>1530.53</v>
      </c>
    </row>
    <row r="15" spans="1:6" ht="15.75">
      <c r="A15" s="3">
        <v>2.4</v>
      </c>
      <c r="B15" s="38"/>
      <c r="C15" s="17" t="s">
        <v>5</v>
      </c>
      <c r="D15" s="79">
        <v>2783.85</v>
      </c>
      <c r="E15" s="79">
        <v>2331.18</v>
      </c>
      <c r="F15" s="79">
        <v>1925.15</v>
      </c>
    </row>
    <row r="16" spans="1:6" ht="15.75">
      <c r="A16" s="3">
        <v>2.5</v>
      </c>
      <c r="B16" s="38"/>
      <c r="C16" s="17" t="s">
        <v>6</v>
      </c>
      <c r="D16" s="79">
        <v>2301.31</v>
      </c>
      <c r="E16" s="79">
        <v>2052.42</v>
      </c>
      <c r="F16" s="79">
        <v>1805.81</v>
      </c>
    </row>
    <row r="17" spans="1:6" ht="15.75">
      <c r="A17" s="3">
        <v>2.6</v>
      </c>
      <c r="B17" s="38"/>
      <c r="C17" s="17" t="s">
        <v>7</v>
      </c>
      <c r="D17" s="79">
        <v>3086.28</v>
      </c>
      <c r="E17" s="79">
        <v>2592.05</v>
      </c>
      <c r="F17" s="79">
        <v>2200.43</v>
      </c>
    </row>
    <row r="18" spans="1:6" ht="15.75">
      <c r="A18" s="3">
        <v>2.7</v>
      </c>
      <c r="B18" s="18"/>
      <c r="C18" s="21" t="s">
        <v>12</v>
      </c>
      <c r="D18" s="80">
        <v>3103.4</v>
      </c>
      <c r="E18" s="79">
        <v>2654.33</v>
      </c>
      <c r="F18" s="80">
        <v>2248.89</v>
      </c>
    </row>
    <row r="19" spans="1:6" ht="15.75">
      <c r="A19" s="4">
        <v>2.8</v>
      </c>
      <c r="B19" s="22"/>
      <c r="C19" s="23" t="s">
        <v>8</v>
      </c>
      <c r="D19" s="81">
        <f>D18*1.1</f>
        <v>3413.7400000000002</v>
      </c>
      <c r="E19" s="84">
        <v>2919.76</v>
      </c>
      <c r="F19" s="81">
        <v>2473.78</v>
      </c>
    </row>
    <row r="20" spans="1:6" ht="15.75">
      <c r="A20" s="7">
        <v>3</v>
      </c>
      <c r="B20" s="141" t="s">
        <v>13</v>
      </c>
      <c r="C20" s="141"/>
      <c r="D20" s="82">
        <v>21095.1</v>
      </c>
      <c r="E20" s="82">
        <v>13834.03</v>
      </c>
      <c r="F20" s="82">
        <v>22774.68</v>
      </c>
    </row>
    <row r="21" spans="1:6" ht="15.75">
      <c r="A21" s="7">
        <v>4</v>
      </c>
      <c r="B21" s="141" t="s">
        <v>14</v>
      </c>
      <c r="C21" s="150"/>
      <c r="D21" s="82">
        <v>99.03</v>
      </c>
      <c r="E21" s="82">
        <v>256.53</v>
      </c>
      <c r="F21" s="82">
        <v>207.99</v>
      </c>
    </row>
    <row r="22" spans="1:6" ht="15.75">
      <c r="A22" s="5">
        <v>5</v>
      </c>
      <c r="B22" s="125" t="s">
        <v>15</v>
      </c>
      <c r="C22" s="126"/>
      <c r="D22" s="83"/>
      <c r="E22" s="83"/>
      <c r="F22" s="83"/>
    </row>
    <row r="23" spans="1:6" ht="15.75">
      <c r="A23" s="3">
        <v>5.1</v>
      </c>
      <c r="B23" s="144" t="s">
        <v>16</v>
      </c>
      <c r="C23" s="145"/>
      <c r="D23" s="79">
        <v>4.91</v>
      </c>
      <c r="E23" s="79">
        <v>5.84</v>
      </c>
      <c r="F23" s="79">
        <v>9.37</v>
      </c>
    </row>
    <row r="24" spans="1:6" ht="15.75">
      <c r="A24" s="3">
        <v>5.2</v>
      </c>
      <c r="B24" s="144" t="s">
        <v>17</v>
      </c>
      <c r="C24" s="145"/>
      <c r="D24" s="79">
        <v>105.38</v>
      </c>
      <c r="E24" s="79">
        <v>58.68</v>
      </c>
      <c r="F24" s="79">
        <v>69.8</v>
      </c>
    </row>
    <row r="25" spans="1:6" ht="15.75">
      <c r="A25" s="3">
        <v>5.3</v>
      </c>
      <c r="B25" s="144" t="s">
        <v>18</v>
      </c>
      <c r="C25" s="145"/>
      <c r="D25" s="79">
        <v>1.26</v>
      </c>
      <c r="E25" s="79">
        <v>0.37</v>
      </c>
      <c r="F25" s="79">
        <v>3.34</v>
      </c>
    </row>
    <row r="26" spans="1:6" ht="15.75">
      <c r="A26" s="3">
        <v>5.4</v>
      </c>
      <c r="B26" s="144" t="s">
        <v>19</v>
      </c>
      <c r="C26" s="145"/>
      <c r="D26" s="79">
        <v>442.21</v>
      </c>
      <c r="E26" s="79">
        <v>309.5</v>
      </c>
      <c r="F26" s="79">
        <v>435.76</v>
      </c>
    </row>
    <row r="27" spans="1:6" ht="15.75">
      <c r="A27" s="4">
        <v>5.5</v>
      </c>
      <c r="B27" s="135" t="s">
        <v>20</v>
      </c>
      <c r="C27" s="136"/>
      <c r="D27" s="84">
        <v>65.07</v>
      </c>
      <c r="E27" s="84">
        <v>55.45</v>
      </c>
      <c r="F27" s="84">
        <v>102.77</v>
      </c>
    </row>
    <row r="28" spans="1:6" ht="15.75">
      <c r="A28" s="5">
        <v>6</v>
      </c>
      <c r="B28" s="125" t="s">
        <v>21</v>
      </c>
      <c r="C28" s="126"/>
      <c r="D28" s="78"/>
      <c r="E28" s="78"/>
      <c r="F28" s="78"/>
    </row>
    <row r="29" spans="1:6" ht="15.75">
      <c r="A29" s="3">
        <v>6.1</v>
      </c>
      <c r="B29" s="144" t="s">
        <v>16</v>
      </c>
      <c r="C29" s="145"/>
      <c r="D29" s="79">
        <v>339.94</v>
      </c>
      <c r="E29" s="79">
        <v>217.59</v>
      </c>
      <c r="F29" s="79">
        <v>230.97</v>
      </c>
    </row>
    <row r="30" spans="1:6" ht="15.75">
      <c r="A30" s="3">
        <v>6.2</v>
      </c>
      <c r="B30" s="144" t="s">
        <v>17</v>
      </c>
      <c r="C30" s="145"/>
      <c r="D30" s="79">
        <v>17.13</v>
      </c>
      <c r="E30" s="79">
        <v>17.41</v>
      </c>
      <c r="F30" s="79">
        <v>17.1</v>
      </c>
    </row>
    <row r="31" spans="1:6" ht="15.75">
      <c r="A31" s="3">
        <v>6.3</v>
      </c>
      <c r="B31" s="144" t="s">
        <v>18</v>
      </c>
      <c r="C31" s="145"/>
      <c r="D31" s="79">
        <v>65.56</v>
      </c>
      <c r="E31" s="79">
        <v>100</v>
      </c>
      <c r="F31" s="79">
        <v>200</v>
      </c>
    </row>
    <row r="32" spans="1:6" ht="15.75">
      <c r="A32" s="3">
        <v>6.4</v>
      </c>
      <c r="B32" s="144" t="s">
        <v>22</v>
      </c>
      <c r="C32" s="145"/>
      <c r="D32" s="79">
        <v>19.26</v>
      </c>
      <c r="E32" s="79">
        <v>13.85</v>
      </c>
      <c r="F32" s="79">
        <v>12.52</v>
      </c>
    </row>
    <row r="33" spans="1:6" ht="15.75">
      <c r="A33" s="3">
        <v>6.5</v>
      </c>
      <c r="B33" s="144" t="s">
        <v>20</v>
      </c>
      <c r="C33" s="145"/>
      <c r="D33" s="79">
        <v>41.25</v>
      </c>
      <c r="E33" s="79">
        <v>37.13</v>
      </c>
      <c r="F33" s="79">
        <v>48.79</v>
      </c>
    </row>
    <row r="34" spans="1:6" ht="15.75">
      <c r="A34" s="7">
        <v>7</v>
      </c>
      <c r="B34" s="148" t="s">
        <v>52</v>
      </c>
      <c r="C34" s="149"/>
      <c r="D34" s="82">
        <v>2412.32</v>
      </c>
      <c r="E34" s="82">
        <v>2646.25</v>
      </c>
      <c r="F34" s="82">
        <v>2140.52</v>
      </c>
    </row>
    <row r="35" spans="1:6" ht="15.75">
      <c r="A35" s="5">
        <v>8.1</v>
      </c>
      <c r="B35" s="146" t="s">
        <v>23</v>
      </c>
      <c r="C35" s="147"/>
      <c r="D35" s="85">
        <v>15</v>
      </c>
      <c r="E35" s="85">
        <v>30</v>
      </c>
      <c r="F35" s="85">
        <v>3</v>
      </c>
    </row>
    <row r="36" spans="1:6" ht="15" customHeight="1">
      <c r="A36" s="4">
        <v>8.2</v>
      </c>
      <c r="B36" s="135" t="s">
        <v>24</v>
      </c>
      <c r="C36" s="136"/>
      <c r="D36" s="86">
        <v>4</v>
      </c>
      <c r="E36" s="86">
        <v>14</v>
      </c>
      <c r="F36" s="86">
        <v>3</v>
      </c>
    </row>
    <row r="37" spans="1:6" ht="15.75">
      <c r="A37" s="4">
        <v>9</v>
      </c>
      <c r="B37" s="135" t="s">
        <v>25</v>
      </c>
      <c r="C37" s="136"/>
      <c r="D37" s="84">
        <v>8.11</v>
      </c>
      <c r="E37" s="84">
        <v>5.27</v>
      </c>
      <c r="F37" s="84">
        <v>9.33</v>
      </c>
    </row>
    <row r="38" spans="1:6" ht="16.5" customHeight="1">
      <c r="A38" s="6">
        <v>10</v>
      </c>
      <c r="B38" s="137" t="s">
        <v>79</v>
      </c>
      <c r="C38" s="138"/>
      <c r="D38" s="78"/>
      <c r="E38" s="78"/>
      <c r="F38" s="78"/>
    </row>
    <row r="39" spans="1:6" ht="15.75">
      <c r="A39" s="3">
        <v>10.1</v>
      </c>
      <c r="B39" s="131" t="s">
        <v>28</v>
      </c>
      <c r="C39" s="132"/>
      <c r="D39" s="79">
        <v>120.99</v>
      </c>
      <c r="E39" s="79">
        <v>94.74</v>
      </c>
      <c r="F39" s="79">
        <v>202.31</v>
      </c>
    </row>
    <row r="40" spans="1:6" ht="15.75">
      <c r="A40" s="3">
        <v>10.2</v>
      </c>
      <c r="B40" s="131" t="s">
        <v>27</v>
      </c>
      <c r="C40" s="132"/>
      <c r="D40" s="79">
        <v>13.87</v>
      </c>
      <c r="E40" s="79">
        <v>0</v>
      </c>
      <c r="F40" s="79">
        <v>0</v>
      </c>
    </row>
    <row r="41" spans="1:6" ht="15.75">
      <c r="A41" s="3">
        <v>10.3</v>
      </c>
      <c r="B41" s="131" t="s">
        <v>26</v>
      </c>
      <c r="C41" s="132"/>
      <c r="D41" s="79">
        <f>D42-D39-D40</f>
        <v>307.34999999999997</v>
      </c>
      <c r="E41" s="79">
        <v>214.76</v>
      </c>
      <c r="F41" s="79">
        <v>233.45</v>
      </c>
    </row>
    <row r="42" spans="1:6" ht="15.75">
      <c r="A42" s="4">
        <v>10.4</v>
      </c>
      <c r="B42" s="139" t="s">
        <v>29</v>
      </c>
      <c r="C42" s="140"/>
      <c r="D42" s="84">
        <f>D26</f>
        <v>442.21</v>
      </c>
      <c r="E42" s="84">
        <f>E39+E40+E41</f>
        <v>309.5</v>
      </c>
      <c r="F42" s="84">
        <f>F26</f>
        <v>435.76</v>
      </c>
    </row>
    <row r="43" spans="1:6" ht="32.25" customHeight="1">
      <c r="A43" s="13" t="s">
        <v>30</v>
      </c>
      <c r="B43" s="142" t="s">
        <v>141</v>
      </c>
      <c r="C43" s="143"/>
      <c r="D43" s="87"/>
      <c r="E43" s="87"/>
      <c r="F43" s="87"/>
    </row>
    <row r="44" spans="1:6" ht="15.75">
      <c r="A44" s="7">
        <v>11</v>
      </c>
      <c r="B44" s="141" t="s">
        <v>31</v>
      </c>
      <c r="C44" s="141"/>
      <c r="D44" s="100">
        <f>D48+D51+D54+D55+D58+D59+D60+D61+D62</f>
        <v>17634.489999999994</v>
      </c>
      <c r="E44" s="100">
        <f>E48+E51+E54+E55+E58+E59+E60+E61+E62</f>
        <v>10425.29</v>
      </c>
      <c r="F44" s="100">
        <f>F48+F51+F54+F55+F58+F59+F60+F61+F62</f>
        <v>15560.310000000001</v>
      </c>
    </row>
    <row r="45" spans="1:6" ht="15.75">
      <c r="A45" s="5" t="s">
        <v>58</v>
      </c>
      <c r="B45" s="24" t="s">
        <v>32</v>
      </c>
      <c r="C45" s="25" t="s">
        <v>28</v>
      </c>
      <c r="D45" s="78">
        <v>2178.9</v>
      </c>
      <c r="E45" s="78">
        <v>1352.38</v>
      </c>
      <c r="F45" s="78">
        <v>2607.69</v>
      </c>
    </row>
    <row r="46" spans="1:6" ht="15.75">
      <c r="A46" s="3" t="s">
        <v>59</v>
      </c>
      <c r="B46" s="131" t="s">
        <v>27</v>
      </c>
      <c r="C46" s="132"/>
      <c r="D46" s="79">
        <v>312.43</v>
      </c>
      <c r="E46" s="79">
        <v>0</v>
      </c>
      <c r="F46" s="79">
        <v>0</v>
      </c>
    </row>
    <row r="47" spans="1:6" ht="15.75">
      <c r="A47" s="3" t="s">
        <v>60</v>
      </c>
      <c r="B47" s="131" t="s">
        <v>26</v>
      </c>
      <c r="C47" s="132"/>
      <c r="D47" s="79">
        <v>6025.66</v>
      </c>
      <c r="E47" s="79">
        <v>2932.69</v>
      </c>
      <c r="F47" s="79">
        <v>2848.86</v>
      </c>
    </row>
    <row r="48" spans="1:6" s="27" customFormat="1" ht="15.75">
      <c r="A48" s="4" t="s">
        <v>61</v>
      </c>
      <c r="B48" s="133" t="s">
        <v>29</v>
      </c>
      <c r="C48" s="134"/>
      <c r="D48" s="81">
        <f>SUM(D45:D47)</f>
        <v>8516.99</v>
      </c>
      <c r="E48" s="84">
        <f>SUM(E45:E47)</f>
        <v>4285.07</v>
      </c>
      <c r="F48" s="81">
        <f>SUM(F45:F47)</f>
        <v>5456.55</v>
      </c>
    </row>
    <row r="49" spans="1:6" ht="15.75">
      <c r="A49" s="5" t="s">
        <v>62</v>
      </c>
      <c r="B49" s="24" t="s">
        <v>33</v>
      </c>
      <c r="C49" s="25" t="s">
        <v>34</v>
      </c>
      <c r="D49" s="78">
        <v>2345.15</v>
      </c>
      <c r="E49" s="78">
        <v>861.83</v>
      </c>
      <c r="F49" s="78">
        <v>517.56</v>
      </c>
    </row>
    <row r="50" spans="1:6" ht="15.75">
      <c r="A50" s="3" t="s">
        <v>63</v>
      </c>
      <c r="B50" s="131" t="s">
        <v>35</v>
      </c>
      <c r="C50" s="132"/>
      <c r="D50" s="79">
        <v>339.02</v>
      </c>
      <c r="E50" s="79">
        <v>1197.25</v>
      </c>
      <c r="F50" s="79">
        <v>4496.57</v>
      </c>
    </row>
    <row r="51" spans="1:6" s="27" customFormat="1" ht="15.75">
      <c r="A51" s="4" t="s">
        <v>64</v>
      </c>
      <c r="B51" s="133" t="s">
        <v>29</v>
      </c>
      <c r="C51" s="134"/>
      <c r="D51" s="81">
        <f>SUM(D49:D50)</f>
        <v>2684.17</v>
      </c>
      <c r="E51" s="84">
        <f>SUM(E49:E50)</f>
        <v>2059.08</v>
      </c>
      <c r="F51" s="81">
        <f>SUM(F49:F50)</f>
        <v>5014.129999999999</v>
      </c>
    </row>
    <row r="52" spans="1:6" ht="15.75">
      <c r="A52" s="5" t="s">
        <v>65</v>
      </c>
      <c r="B52" s="24" t="s">
        <v>36</v>
      </c>
      <c r="C52" s="25" t="s">
        <v>34</v>
      </c>
      <c r="D52" s="78">
        <v>1603.03</v>
      </c>
      <c r="E52" s="78">
        <v>1277.89</v>
      </c>
      <c r="F52" s="78">
        <v>440.69</v>
      </c>
    </row>
    <row r="53" spans="1:6" ht="15.75">
      <c r="A53" s="3" t="s">
        <v>66</v>
      </c>
      <c r="B53" s="131" t="s">
        <v>35</v>
      </c>
      <c r="C53" s="132"/>
      <c r="D53" s="79">
        <v>4.3</v>
      </c>
      <c r="E53" s="79">
        <v>19.27</v>
      </c>
      <c r="F53" s="79">
        <v>0</v>
      </c>
    </row>
    <row r="54" spans="1:6" s="27" customFormat="1" ht="15.75">
      <c r="A54" s="4" t="s">
        <v>67</v>
      </c>
      <c r="B54" s="133" t="s">
        <v>29</v>
      </c>
      <c r="C54" s="134"/>
      <c r="D54" s="81">
        <f>SUM(D52:D53)</f>
        <v>1607.33</v>
      </c>
      <c r="E54" s="84">
        <f>SUM(E52:E53)</f>
        <v>1297.16</v>
      </c>
      <c r="F54" s="81">
        <f>SUM(F52:F53)</f>
        <v>440.69</v>
      </c>
    </row>
    <row r="55" spans="1:6" ht="15.75">
      <c r="A55" s="7">
        <v>11.4</v>
      </c>
      <c r="B55" s="124" t="s">
        <v>37</v>
      </c>
      <c r="C55" s="124"/>
      <c r="D55" s="82">
        <v>1670.47</v>
      </c>
      <c r="E55" s="82">
        <v>1270.92</v>
      </c>
      <c r="F55" s="82">
        <v>2164.35</v>
      </c>
    </row>
    <row r="56" spans="1:6" ht="15.75">
      <c r="A56" s="5" t="s">
        <v>68</v>
      </c>
      <c r="B56" s="24" t="s">
        <v>38</v>
      </c>
      <c r="C56" s="25" t="s">
        <v>39</v>
      </c>
      <c r="D56" s="78">
        <v>1804.86</v>
      </c>
      <c r="E56" s="78">
        <v>1021.89</v>
      </c>
      <c r="F56" s="78">
        <v>1193.82</v>
      </c>
    </row>
    <row r="57" spans="1:6" ht="15.75">
      <c r="A57" s="3" t="s">
        <v>69</v>
      </c>
      <c r="B57" s="127" t="s">
        <v>40</v>
      </c>
      <c r="C57" s="128"/>
      <c r="D57" s="79">
        <v>82.69</v>
      </c>
      <c r="E57" s="79">
        <v>36.97</v>
      </c>
      <c r="F57" s="79">
        <v>667.82</v>
      </c>
    </row>
    <row r="58" spans="1:6" s="27" customFormat="1" ht="15.75">
      <c r="A58" s="4" t="s">
        <v>70</v>
      </c>
      <c r="B58" s="129" t="s">
        <v>29</v>
      </c>
      <c r="C58" s="130"/>
      <c r="D58" s="81">
        <f>SUM(D56:D57)</f>
        <v>1887.55</v>
      </c>
      <c r="E58" s="84">
        <f>SUM(E56:E57)</f>
        <v>1058.86</v>
      </c>
      <c r="F58" s="81">
        <f>SUM(F56:F57)</f>
        <v>1861.6399999999999</v>
      </c>
    </row>
    <row r="59" spans="1:6" ht="15.75">
      <c r="A59" s="7">
        <v>11.6</v>
      </c>
      <c r="B59" s="124" t="s">
        <v>41</v>
      </c>
      <c r="C59" s="124"/>
      <c r="D59" s="82">
        <v>588.96</v>
      </c>
      <c r="E59" s="82">
        <v>152.34</v>
      </c>
      <c r="F59" s="82">
        <v>0</v>
      </c>
    </row>
    <row r="60" spans="1:6" ht="15.75">
      <c r="A60" s="7">
        <v>11.7</v>
      </c>
      <c r="B60" s="124" t="s">
        <v>42</v>
      </c>
      <c r="C60" s="124"/>
      <c r="D60" s="82">
        <v>203.78</v>
      </c>
      <c r="E60" s="82">
        <v>26.92</v>
      </c>
      <c r="F60" s="82">
        <v>230.45</v>
      </c>
    </row>
    <row r="61" spans="1:6" ht="15.75">
      <c r="A61" s="7">
        <v>11.8</v>
      </c>
      <c r="B61" s="124" t="s">
        <v>53</v>
      </c>
      <c r="C61" s="124"/>
      <c r="D61" s="82">
        <v>6.89</v>
      </c>
      <c r="E61" s="82">
        <v>0</v>
      </c>
      <c r="F61" s="82">
        <v>0</v>
      </c>
    </row>
    <row r="62" spans="1:6" ht="15.75">
      <c r="A62" s="7">
        <v>11.9</v>
      </c>
      <c r="B62" s="124" t="s">
        <v>43</v>
      </c>
      <c r="C62" s="124"/>
      <c r="D62" s="82">
        <v>468.35</v>
      </c>
      <c r="E62" s="82">
        <v>274.94</v>
      </c>
      <c r="F62" s="82">
        <v>392.5</v>
      </c>
    </row>
    <row r="63" spans="1:6" ht="15.75">
      <c r="A63" s="5">
        <v>12</v>
      </c>
      <c r="B63" s="125" t="s">
        <v>44</v>
      </c>
      <c r="C63" s="126"/>
      <c r="D63" s="101">
        <f>SUM(D64:D68)</f>
        <v>7498.13</v>
      </c>
      <c r="E63" s="101">
        <f>SUM(E64:E68)</f>
        <v>3491.52</v>
      </c>
      <c r="F63" s="101">
        <f>SUM(F64:F68)</f>
        <v>5177.9</v>
      </c>
    </row>
    <row r="64" spans="1:6" ht="15.75">
      <c r="A64" s="3">
        <v>12.1</v>
      </c>
      <c r="B64" s="122" t="s">
        <v>45</v>
      </c>
      <c r="C64" s="123"/>
      <c r="D64" s="79">
        <v>6358.24</v>
      </c>
      <c r="E64" s="79">
        <v>3055.91</v>
      </c>
      <c r="F64" s="79">
        <v>3831.21</v>
      </c>
    </row>
    <row r="65" spans="1:6" ht="15.75">
      <c r="A65" s="3">
        <v>12.2</v>
      </c>
      <c r="B65" s="122" t="s">
        <v>46</v>
      </c>
      <c r="C65" s="123"/>
      <c r="D65" s="79">
        <v>0</v>
      </c>
      <c r="E65" s="79">
        <v>0</v>
      </c>
      <c r="F65" s="79">
        <v>0</v>
      </c>
    </row>
    <row r="66" spans="1:6" ht="15.75">
      <c r="A66" s="3">
        <v>12.3</v>
      </c>
      <c r="B66" s="122" t="s">
        <v>47</v>
      </c>
      <c r="C66" s="123"/>
      <c r="D66" s="79">
        <v>1.3</v>
      </c>
      <c r="E66" s="79">
        <v>12.61</v>
      </c>
      <c r="F66" s="79">
        <v>18.27</v>
      </c>
    </row>
    <row r="67" spans="1:6" ht="15.75">
      <c r="A67" s="3">
        <v>12.4</v>
      </c>
      <c r="B67" s="122" t="s">
        <v>48</v>
      </c>
      <c r="C67" s="123"/>
      <c r="D67" s="79">
        <v>339.12</v>
      </c>
      <c r="E67" s="79">
        <v>108.95</v>
      </c>
      <c r="F67" s="79">
        <v>291.52</v>
      </c>
    </row>
    <row r="68" spans="1:6" ht="15.75">
      <c r="A68" s="3">
        <v>12.5</v>
      </c>
      <c r="B68" s="122" t="s">
        <v>49</v>
      </c>
      <c r="C68" s="123"/>
      <c r="D68" s="79">
        <v>799.47</v>
      </c>
      <c r="E68" s="79">
        <v>314.05</v>
      </c>
      <c r="F68" s="79">
        <v>1036.9</v>
      </c>
    </row>
    <row r="69" spans="1:6" ht="15.75">
      <c r="A69" s="8">
        <v>13</v>
      </c>
      <c r="B69" s="124" t="s">
        <v>71</v>
      </c>
      <c r="C69" s="124"/>
      <c r="D69" s="102">
        <f>D44+D63</f>
        <v>25132.619999999995</v>
      </c>
      <c r="E69" s="102">
        <f>E44+E63</f>
        <v>13916.810000000001</v>
      </c>
      <c r="F69" s="102">
        <f>F44+F63</f>
        <v>20738.21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0" r:id="rId2"/>
  <rowBreaks count="1" manualBreakCount="1">
    <brk id="42" max="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Normal="80" zoomScaleSheetLayoutView="100" zoomScalePageLayoutView="0" workbookViewId="0" topLeftCell="A40">
      <selection activeCell="B14" sqref="B14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28125" style="10" customWidth="1"/>
    <col min="5" max="5" width="14.421875" style="10" customWidth="1"/>
    <col min="6" max="6" width="14.421875" style="11" customWidth="1"/>
    <col min="7" max="7" width="15.140625" style="11" customWidth="1"/>
    <col min="8" max="9" width="12.57421875" style="11" customWidth="1"/>
    <col min="10" max="11" width="12.7109375" style="11" customWidth="1"/>
    <col min="1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80</v>
      </c>
      <c r="C3" s="39" t="s">
        <v>144</v>
      </c>
      <c r="D3" s="9"/>
      <c r="E3" s="9"/>
    </row>
    <row r="4" spans="1:11" s="12" customFormat="1" ht="30">
      <c r="A4" s="2" t="s">
        <v>10</v>
      </c>
      <c r="B4" s="151" t="s">
        <v>54</v>
      </c>
      <c r="C4" s="151"/>
      <c r="D4" s="2" t="s">
        <v>98</v>
      </c>
      <c r="E4" s="99" t="s">
        <v>99</v>
      </c>
      <c r="F4" s="2" t="s">
        <v>102</v>
      </c>
      <c r="G4" s="99" t="s">
        <v>101</v>
      </c>
      <c r="H4" s="2" t="s">
        <v>1</v>
      </c>
      <c r="I4" s="2" t="s">
        <v>57</v>
      </c>
      <c r="J4" s="2" t="s">
        <v>100</v>
      </c>
      <c r="K4" s="2" t="s">
        <v>104</v>
      </c>
    </row>
    <row r="5" spans="1:11" ht="15" customHeight="1">
      <c r="A5" s="26" t="s">
        <v>11</v>
      </c>
      <c r="B5" s="16" t="s">
        <v>50</v>
      </c>
      <c r="C5" s="17" t="s">
        <v>2</v>
      </c>
      <c r="D5" s="76">
        <v>11278.09</v>
      </c>
      <c r="E5" s="76">
        <v>5530.9</v>
      </c>
      <c r="F5" s="76">
        <v>8122.42</v>
      </c>
      <c r="G5" s="76">
        <v>14303.6</v>
      </c>
      <c r="H5" s="76">
        <v>4675.85</v>
      </c>
      <c r="I5" s="76">
        <v>5466.8</v>
      </c>
      <c r="J5" s="89">
        <v>10214.24</v>
      </c>
      <c r="K5" s="76">
        <v>5446.7</v>
      </c>
    </row>
    <row r="6" spans="1:11" ht="15.75">
      <c r="A6" s="3">
        <v>1.2</v>
      </c>
      <c r="B6" s="16"/>
      <c r="C6" s="17" t="s">
        <v>3</v>
      </c>
      <c r="D6" s="76">
        <v>11978.31</v>
      </c>
      <c r="E6" s="76">
        <f>E5</f>
        <v>5530.9</v>
      </c>
      <c r="F6" s="76">
        <f>F5</f>
        <v>8122.42</v>
      </c>
      <c r="G6" s="76">
        <v>14362.14</v>
      </c>
      <c r="H6" s="76">
        <v>4675.85</v>
      </c>
      <c r="I6" s="76">
        <f>I5</f>
        <v>5466.8</v>
      </c>
      <c r="J6" s="76">
        <v>10344.76</v>
      </c>
      <c r="K6" s="76">
        <v>5569.07</v>
      </c>
    </row>
    <row r="7" spans="1:11" ht="15.75">
      <c r="A7" s="3">
        <v>1.3</v>
      </c>
      <c r="B7" s="18"/>
      <c r="C7" s="17" t="s">
        <v>4</v>
      </c>
      <c r="D7" s="76">
        <v>11571.57</v>
      </c>
      <c r="E7" s="76">
        <v>5785.98</v>
      </c>
      <c r="F7" s="76">
        <v>8510.34</v>
      </c>
      <c r="G7" s="76">
        <v>15951.65</v>
      </c>
      <c r="H7" s="76">
        <v>5173.02</v>
      </c>
      <c r="I7" s="76">
        <v>6480.39</v>
      </c>
      <c r="J7" s="76">
        <v>11247.11</v>
      </c>
      <c r="K7" s="76">
        <v>6102.06</v>
      </c>
    </row>
    <row r="8" spans="1:11" ht="15.75">
      <c r="A8" s="3">
        <v>1.4</v>
      </c>
      <c r="B8" s="18"/>
      <c r="C8" s="17" t="s">
        <v>5</v>
      </c>
      <c r="D8" s="76">
        <v>19754.01</v>
      </c>
      <c r="E8" s="76">
        <v>10498.78</v>
      </c>
      <c r="F8" s="76">
        <v>15123.93</v>
      </c>
      <c r="G8" s="76">
        <v>20061.15</v>
      </c>
      <c r="H8" s="76">
        <v>9541.6</v>
      </c>
      <c r="I8" s="76">
        <v>10413.39</v>
      </c>
      <c r="J8" s="76">
        <v>15761.13</v>
      </c>
      <c r="K8" s="76">
        <v>10585.78</v>
      </c>
    </row>
    <row r="9" spans="1:11" ht="15.75">
      <c r="A9" s="3">
        <v>1.5</v>
      </c>
      <c r="B9" s="18"/>
      <c r="C9" s="17" t="s">
        <v>6</v>
      </c>
      <c r="D9" s="76">
        <v>12472.25</v>
      </c>
      <c r="E9" s="76">
        <v>8062.63</v>
      </c>
      <c r="F9" s="76">
        <v>12588.46</v>
      </c>
      <c r="G9" s="76">
        <v>17928.76</v>
      </c>
      <c r="H9" s="76">
        <v>8584.68</v>
      </c>
      <c r="I9" s="76">
        <v>12420.69</v>
      </c>
      <c r="J9" s="76">
        <v>12908.12</v>
      </c>
      <c r="K9" s="76">
        <v>9976.86</v>
      </c>
    </row>
    <row r="10" spans="1:11" ht="15.75">
      <c r="A10" s="3">
        <v>1.6</v>
      </c>
      <c r="B10" s="18"/>
      <c r="C10" s="17" t="s">
        <v>7</v>
      </c>
      <c r="D10" s="76">
        <v>20654.69</v>
      </c>
      <c r="E10" s="76">
        <v>12775.43</v>
      </c>
      <c r="F10" s="76">
        <v>19202.05</v>
      </c>
      <c r="G10" s="76">
        <v>22038.26</v>
      </c>
      <c r="H10" s="76">
        <v>12953.26</v>
      </c>
      <c r="I10" s="76">
        <v>16353.69</v>
      </c>
      <c r="J10" s="76">
        <v>17422.14</v>
      </c>
      <c r="K10" s="76">
        <v>14460.58</v>
      </c>
    </row>
    <row r="11" spans="1:11" ht="15.75">
      <c r="A11" s="4">
        <v>1.7</v>
      </c>
      <c r="B11" s="19"/>
      <c r="C11" s="20" t="s">
        <v>12</v>
      </c>
      <c r="D11" s="77">
        <v>20736.28</v>
      </c>
      <c r="E11" s="77">
        <v>12950.8</v>
      </c>
      <c r="F11" s="77">
        <f>F10</f>
        <v>19202.05</v>
      </c>
      <c r="G11" s="77">
        <v>22512.47</v>
      </c>
      <c r="H11" s="77">
        <v>13294.95</v>
      </c>
      <c r="I11" s="77">
        <f>I10</f>
        <v>16353.69</v>
      </c>
      <c r="J11" s="92">
        <v>17422.14</v>
      </c>
      <c r="K11" s="92">
        <v>14460.58</v>
      </c>
    </row>
    <row r="12" spans="1:11" ht="15.75">
      <c r="A12" s="5">
        <v>2.1</v>
      </c>
      <c r="B12" s="14" t="s">
        <v>51</v>
      </c>
      <c r="C12" s="15" t="s">
        <v>2</v>
      </c>
      <c r="D12" s="78">
        <v>2065.55</v>
      </c>
      <c r="E12" s="78">
        <v>969.62</v>
      </c>
      <c r="F12" s="78">
        <v>1011.34</v>
      </c>
      <c r="G12" s="78">
        <v>2040.66</v>
      </c>
      <c r="H12" s="78">
        <v>1154.45</v>
      </c>
      <c r="I12" s="78">
        <v>1010.85</v>
      </c>
      <c r="J12" s="78">
        <v>1887.15</v>
      </c>
      <c r="K12" s="78">
        <v>1052.11</v>
      </c>
    </row>
    <row r="13" spans="1:11" ht="15" customHeight="1">
      <c r="A13" s="3">
        <v>2.2</v>
      </c>
      <c r="B13" s="16"/>
      <c r="C13" s="17" t="s">
        <v>3</v>
      </c>
      <c r="D13" s="79">
        <v>2165.83</v>
      </c>
      <c r="E13" s="79">
        <f>E12</f>
        <v>969.62</v>
      </c>
      <c r="F13" s="79">
        <f>F12</f>
        <v>1011.34</v>
      </c>
      <c r="G13" s="79">
        <v>2048.91</v>
      </c>
      <c r="H13" s="79">
        <v>1154.45</v>
      </c>
      <c r="I13" s="79">
        <f>I12</f>
        <v>1010.85</v>
      </c>
      <c r="J13" s="79">
        <v>1908.82</v>
      </c>
      <c r="K13" s="79">
        <v>1069.85</v>
      </c>
    </row>
    <row r="14" spans="1:11" ht="15.75">
      <c r="A14" s="3">
        <v>2.3</v>
      </c>
      <c r="B14" s="37"/>
      <c r="C14" s="17" t="s">
        <v>4</v>
      </c>
      <c r="D14" s="79">
        <v>2178.41</v>
      </c>
      <c r="E14" s="79">
        <v>1014.33</v>
      </c>
      <c r="F14" s="79">
        <v>1063.83</v>
      </c>
      <c r="G14" s="79">
        <v>2306.96</v>
      </c>
      <c r="H14" s="79">
        <v>1279.19</v>
      </c>
      <c r="I14" s="79">
        <v>1192.66</v>
      </c>
      <c r="J14" s="79">
        <v>2097.62</v>
      </c>
      <c r="K14" s="79">
        <v>1172.73</v>
      </c>
    </row>
    <row r="15" spans="1:11" ht="15.75">
      <c r="A15" s="3">
        <v>2.4</v>
      </c>
      <c r="B15" s="38"/>
      <c r="C15" s="17" t="s">
        <v>5</v>
      </c>
      <c r="D15" s="79">
        <v>3540.38</v>
      </c>
      <c r="E15" s="79">
        <v>1840.53</v>
      </c>
      <c r="F15" s="79">
        <v>1848.8</v>
      </c>
      <c r="G15" s="79">
        <v>2897.1</v>
      </c>
      <c r="H15" s="79">
        <v>2325.28</v>
      </c>
      <c r="I15" s="79">
        <v>1813.68</v>
      </c>
      <c r="J15" s="79">
        <v>2993.01</v>
      </c>
      <c r="K15" s="79">
        <v>1975.84</v>
      </c>
    </row>
    <row r="16" spans="1:11" ht="15.75">
      <c r="A16" s="3">
        <v>2.5</v>
      </c>
      <c r="B16" s="38"/>
      <c r="C16" s="17" t="s">
        <v>6</v>
      </c>
      <c r="D16" s="79">
        <v>2578.84</v>
      </c>
      <c r="E16" s="79">
        <v>1413.45</v>
      </c>
      <c r="F16" s="79">
        <v>1548.8</v>
      </c>
      <c r="G16" s="79">
        <v>2612.52</v>
      </c>
      <c r="H16" s="79">
        <v>2127.54</v>
      </c>
      <c r="I16" s="79">
        <v>2422.92</v>
      </c>
      <c r="J16" s="79">
        <v>2455.4</v>
      </c>
      <c r="K16" s="79">
        <v>1950.16</v>
      </c>
    </row>
    <row r="17" spans="1:11" ht="15.75">
      <c r="A17" s="3">
        <v>2.6</v>
      </c>
      <c r="B17" s="38"/>
      <c r="C17" s="17" t="s">
        <v>7</v>
      </c>
      <c r="D17" s="79">
        <v>3940.82</v>
      </c>
      <c r="E17" s="79">
        <v>2239.65</v>
      </c>
      <c r="F17" s="79">
        <v>2333.78</v>
      </c>
      <c r="G17" s="79">
        <v>3202.66</v>
      </c>
      <c r="H17" s="79">
        <v>3173.64</v>
      </c>
      <c r="I17" s="79">
        <v>3043.94</v>
      </c>
      <c r="J17" s="79">
        <v>3350.79</v>
      </c>
      <c r="K17" s="79">
        <v>2753.27</v>
      </c>
    </row>
    <row r="18" spans="1:11" ht="15.75">
      <c r="A18" s="3">
        <v>2.7</v>
      </c>
      <c r="B18" s="18"/>
      <c r="C18" s="21" t="s">
        <v>12</v>
      </c>
      <c r="D18" s="80">
        <v>3958.64</v>
      </c>
      <c r="E18" s="80">
        <v>2271.19</v>
      </c>
      <c r="F18" s="80">
        <f>F17</f>
        <v>2333.78</v>
      </c>
      <c r="G18" s="80">
        <v>3269.6</v>
      </c>
      <c r="H18" s="80">
        <v>3259.15</v>
      </c>
      <c r="I18" s="80">
        <f>I17</f>
        <v>3043.94</v>
      </c>
      <c r="J18" s="79">
        <v>3350.79</v>
      </c>
      <c r="K18" s="79">
        <v>2753.27</v>
      </c>
    </row>
    <row r="19" spans="1:11" ht="15.75">
      <c r="A19" s="4">
        <v>2.8</v>
      </c>
      <c r="B19" s="22"/>
      <c r="C19" s="23" t="s">
        <v>8</v>
      </c>
      <c r="D19" s="81">
        <f>D18*1.1</f>
        <v>4354.504</v>
      </c>
      <c r="E19" s="81">
        <f>E18*1.1</f>
        <v>2498.309</v>
      </c>
      <c r="F19" s="81">
        <f>F18*1.1</f>
        <v>2567.1580000000004</v>
      </c>
      <c r="G19" s="81">
        <v>3596.56</v>
      </c>
      <c r="H19" s="81">
        <v>3585.07</v>
      </c>
      <c r="I19" s="81">
        <f>I18*1.1</f>
        <v>3348.3340000000003</v>
      </c>
      <c r="J19" s="84">
        <v>3685.87</v>
      </c>
      <c r="K19" s="84">
        <v>3028.597</v>
      </c>
    </row>
    <row r="20" spans="1:11" ht="15.75">
      <c r="A20" s="7">
        <v>3</v>
      </c>
      <c r="B20" s="141" t="s">
        <v>13</v>
      </c>
      <c r="C20" s="141"/>
      <c r="D20" s="82">
        <v>26308.2</v>
      </c>
      <c r="E20" s="82">
        <v>17124.83</v>
      </c>
      <c r="F20" s="82">
        <v>25585.63</v>
      </c>
      <c r="G20" s="82">
        <v>24077.37</v>
      </c>
      <c r="H20" s="82">
        <v>16928.36</v>
      </c>
      <c r="I20" s="82">
        <v>21159.72</v>
      </c>
      <c r="J20" s="82">
        <v>23353.25</v>
      </c>
      <c r="K20" s="82">
        <v>18102.02</v>
      </c>
    </row>
    <row r="21" spans="1:11" ht="15.75">
      <c r="A21" s="7">
        <v>4</v>
      </c>
      <c r="B21" s="141" t="s">
        <v>14</v>
      </c>
      <c r="C21" s="150"/>
      <c r="D21" s="82">
        <v>33</v>
      </c>
      <c r="E21" s="82">
        <v>1726.38</v>
      </c>
      <c r="F21" s="82">
        <v>868.73</v>
      </c>
      <c r="G21" s="82">
        <v>306.18</v>
      </c>
      <c r="H21" s="82">
        <v>545.95</v>
      </c>
      <c r="I21" s="82">
        <v>2433.56</v>
      </c>
      <c r="J21" s="82">
        <v>393.83</v>
      </c>
      <c r="K21" s="82">
        <v>458.76</v>
      </c>
    </row>
    <row r="22" spans="1:11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  <c r="J22" s="83"/>
      <c r="K22" s="83" t="s">
        <v>145</v>
      </c>
    </row>
    <row r="23" spans="1:11" ht="15.75">
      <c r="A23" s="3">
        <v>5.1</v>
      </c>
      <c r="B23" s="144" t="s">
        <v>16</v>
      </c>
      <c r="C23" s="145"/>
      <c r="D23" s="79">
        <v>32.38</v>
      </c>
      <c r="E23" s="79">
        <v>25.42</v>
      </c>
      <c r="F23" s="79">
        <v>24.74</v>
      </c>
      <c r="G23" s="79">
        <v>16.05</v>
      </c>
      <c r="H23" s="79">
        <v>33.75</v>
      </c>
      <c r="I23" s="79">
        <v>26.93</v>
      </c>
      <c r="J23" s="79">
        <v>24.96</v>
      </c>
      <c r="K23" s="79">
        <v>17.59</v>
      </c>
    </row>
    <row r="24" spans="1:11" ht="15.75">
      <c r="A24" s="3">
        <v>5.2</v>
      </c>
      <c r="B24" s="144" t="s">
        <v>17</v>
      </c>
      <c r="C24" s="145"/>
      <c r="D24" s="79">
        <v>6.79</v>
      </c>
      <c r="E24" s="79">
        <v>2.32</v>
      </c>
      <c r="F24" s="79">
        <v>37.1</v>
      </c>
      <c r="G24" s="79">
        <v>48.8</v>
      </c>
      <c r="H24" s="79">
        <v>5.08</v>
      </c>
      <c r="I24" s="79">
        <v>5.49</v>
      </c>
      <c r="J24" s="79">
        <v>24.88</v>
      </c>
      <c r="K24" s="79">
        <v>2.25</v>
      </c>
    </row>
    <row r="25" spans="1:11" ht="15.75">
      <c r="A25" s="3">
        <v>5.3</v>
      </c>
      <c r="B25" s="144" t="s">
        <v>18</v>
      </c>
      <c r="C25" s="145"/>
      <c r="D25" s="79">
        <v>0</v>
      </c>
      <c r="E25" s="79">
        <v>0</v>
      </c>
      <c r="F25" s="79">
        <v>4.08</v>
      </c>
      <c r="G25" s="79">
        <v>14.47</v>
      </c>
      <c r="H25" s="79">
        <v>1.74</v>
      </c>
      <c r="I25" s="79">
        <v>1.94</v>
      </c>
      <c r="J25" s="79">
        <v>3.13</v>
      </c>
      <c r="K25" s="79">
        <v>0</v>
      </c>
    </row>
    <row r="26" spans="1:11" ht="15.75">
      <c r="A26" s="3">
        <v>5.4</v>
      </c>
      <c r="B26" s="144" t="s">
        <v>19</v>
      </c>
      <c r="C26" s="145"/>
      <c r="D26" s="79">
        <v>202.8</v>
      </c>
      <c r="E26" s="79">
        <v>224.94</v>
      </c>
      <c r="F26" s="79">
        <v>336.7</v>
      </c>
      <c r="G26" s="79">
        <v>498.92</v>
      </c>
      <c r="H26" s="79">
        <v>366.75</v>
      </c>
      <c r="I26" s="79">
        <v>373.83</v>
      </c>
      <c r="J26" s="79">
        <v>277.93</v>
      </c>
      <c r="K26" s="79">
        <v>367.39</v>
      </c>
    </row>
    <row r="27" spans="1:11" ht="15.75">
      <c r="A27" s="4">
        <v>5.5</v>
      </c>
      <c r="B27" s="135" t="s">
        <v>20</v>
      </c>
      <c r="C27" s="136"/>
      <c r="D27" s="84">
        <v>2.01</v>
      </c>
      <c r="E27" s="84">
        <v>36.03</v>
      </c>
      <c r="F27" s="84">
        <v>18.18</v>
      </c>
      <c r="G27" s="84">
        <v>46.64</v>
      </c>
      <c r="H27" s="84">
        <v>72.29</v>
      </c>
      <c r="I27" s="84">
        <v>5.59</v>
      </c>
      <c r="J27" s="84">
        <v>2.31</v>
      </c>
      <c r="K27" s="84">
        <v>4.94</v>
      </c>
    </row>
    <row r="28" spans="1:11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</row>
    <row r="29" spans="1:11" ht="15.75">
      <c r="A29" s="3">
        <v>6.1</v>
      </c>
      <c r="B29" s="144" t="s">
        <v>16</v>
      </c>
      <c r="C29" s="145"/>
      <c r="D29" s="79">
        <v>84.03</v>
      </c>
      <c r="E29" s="79">
        <v>49.41</v>
      </c>
      <c r="F29" s="79">
        <v>56.06</v>
      </c>
      <c r="G29" s="79">
        <v>86.17</v>
      </c>
      <c r="H29" s="79">
        <v>46.65</v>
      </c>
      <c r="I29" s="79">
        <v>75.42</v>
      </c>
      <c r="J29" s="79">
        <v>77.54</v>
      </c>
      <c r="K29" s="79">
        <v>61.52</v>
      </c>
    </row>
    <row r="30" spans="1:11" ht="15.75">
      <c r="A30" s="3">
        <v>6.2</v>
      </c>
      <c r="B30" s="144" t="s">
        <v>17</v>
      </c>
      <c r="C30" s="145"/>
      <c r="D30" s="79">
        <v>16.09</v>
      </c>
      <c r="E30" s="79">
        <v>16.98</v>
      </c>
      <c r="F30" s="79">
        <v>16.12</v>
      </c>
      <c r="G30" s="79">
        <v>18.76</v>
      </c>
      <c r="H30" s="79">
        <v>15.41</v>
      </c>
      <c r="I30" s="79">
        <v>14.18</v>
      </c>
      <c r="J30" s="79">
        <v>16.48</v>
      </c>
      <c r="K30" s="79">
        <v>12.77</v>
      </c>
    </row>
    <row r="31" spans="1:11" ht="15.75">
      <c r="A31" s="3">
        <v>6.3</v>
      </c>
      <c r="B31" s="144" t="s">
        <v>18</v>
      </c>
      <c r="C31" s="145"/>
      <c r="D31" s="79">
        <v>0</v>
      </c>
      <c r="E31" s="79">
        <v>0</v>
      </c>
      <c r="F31" s="79">
        <v>67.46</v>
      </c>
      <c r="G31" s="79">
        <v>77.1</v>
      </c>
      <c r="H31" s="79">
        <v>47.31</v>
      </c>
      <c r="I31" s="79">
        <v>70</v>
      </c>
      <c r="J31" s="79">
        <v>56.39</v>
      </c>
      <c r="K31" s="79">
        <v>0</v>
      </c>
    </row>
    <row r="32" spans="1:11" ht="15.75">
      <c r="A32" s="3">
        <v>6.4</v>
      </c>
      <c r="B32" s="144" t="s">
        <v>22</v>
      </c>
      <c r="C32" s="145"/>
      <c r="D32" s="79">
        <v>28.19</v>
      </c>
      <c r="E32" s="79">
        <v>14.81</v>
      </c>
      <c r="F32" s="79">
        <v>14.86</v>
      </c>
      <c r="G32" s="79">
        <v>12.64</v>
      </c>
      <c r="H32" s="79">
        <v>13.26</v>
      </c>
      <c r="I32" s="79">
        <v>18.01</v>
      </c>
      <c r="J32" s="79">
        <v>23.83</v>
      </c>
      <c r="K32" s="79">
        <v>14.24</v>
      </c>
    </row>
    <row r="33" spans="1:11" ht="15.75">
      <c r="A33" s="3">
        <v>6.5</v>
      </c>
      <c r="B33" s="144" t="s">
        <v>20</v>
      </c>
      <c r="C33" s="145"/>
      <c r="D33" s="79">
        <v>40.44</v>
      </c>
      <c r="E33" s="79">
        <v>32.75</v>
      </c>
      <c r="F33" s="79">
        <v>43.76</v>
      </c>
      <c r="G33" s="79">
        <v>57.09</v>
      </c>
      <c r="H33" s="79">
        <v>13.74</v>
      </c>
      <c r="I33" s="79">
        <v>43</v>
      </c>
      <c r="J33" s="79">
        <v>32.62</v>
      </c>
      <c r="K33" s="79">
        <v>72.12</v>
      </c>
    </row>
    <row r="34" spans="1:11" ht="15.75">
      <c r="A34" s="7">
        <v>7</v>
      </c>
      <c r="B34" s="148" t="s">
        <v>52</v>
      </c>
      <c r="C34" s="149"/>
      <c r="D34" s="82">
        <v>4679.12</v>
      </c>
      <c r="E34" s="82">
        <v>3148.14</v>
      </c>
      <c r="F34" s="82">
        <v>3110.84</v>
      </c>
      <c r="G34" s="82">
        <v>3636.17</v>
      </c>
      <c r="H34" s="82">
        <v>4166.61</v>
      </c>
      <c r="I34" s="82">
        <v>4013.46</v>
      </c>
      <c r="J34" s="82">
        <v>4610.24</v>
      </c>
      <c r="K34" s="82">
        <v>3099.01</v>
      </c>
    </row>
    <row r="35" spans="1:11" ht="15.75">
      <c r="A35" s="5">
        <v>8.1</v>
      </c>
      <c r="B35" s="146" t="s">
        <v>23</v>
      </c>
      <c r="C35" s="147"/>
      <c r="D35" s="85">
        <v>49</v>
      </c>
      <c r="E35" s="85">
        <v>12</v>
      </c>
      <c r="F35" s="85">
        <v>56</v>
      </c>
      <c r="G35" s="85">
        <v>64</v>
      </c>
      <c r="H35" s="85">
        <v>167</v>
      </c>
      <c r="I35" s="85">
        <v>22</v>
      </c>
      <c r="J35" s="85">
        <v>101</v>
      </c>
      <c r="K35" s="85">
        <v>125</v>
      </c>
    </row>
    <row r="36" spans="1:11" ht="15" customHeight="1">
      <c r="A36" s="4">
        <v>8.2</v>
      </c>
      <c r="B36" s="135" t="s">
        <v>24</v>
      </c>
      <c r="C36" s="136"/>
      <c r="D36" s="86">
        <v>7</v>
      </c>
      <c r="E36" s="86">
        <v>3</v>
      </c>
      <c r="F36" s="86">
        <v>14</v>
      </c>
      <c r="G36" s="86">
        <v>24</v>
      </c>
      <c r="H36" s="86">
        <v>28</v>
      </c>
      <c r="I36" s="86">
        <v>6</v>
      </c>
      <c r="J36" s="86">
        <v>22</v>
      </c>
      <c r="K36" s="86">
        <v>31</v>
      </c>
    </row>
    <row r="37" spans="1:11" ht="15.75">
      <c r="A37" s="4">
        <v>9</v>
      </c>
      <c r="B37" s="135" t="s">
        <v>25</v>
      </c>
      <c r="C37" s="136"/>
      <c r="D37" s="84">
        <v>5.23</v>
      </c>
      <c r="E37" s="84">
        <v>5.18</v>
      </c>
      <c r="F37" s="84">
        <v>7.96</v>
      </c>
      <c r="G37" s="84">
        <v>6.8</v>
      </c>
      <c r="H37" s="84">
        <v>3.95</v>
      </c>
      <c r="I37" s="84">
        <v>4.52</v>
      </c>
      <c r="J37" s="84">
        <v>5.11</v>
      </c>
      <c r="K37" s="84">
        <v>5.12</v>
      </c>
    </row>
    <row r="38" spans="1:11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</row>
    <row r="39" spans="1:11" ht="15.75">
      <c r="A39" s="3">
        <v>10.1</v>
      </c>
      <c r="B39" s="131" t="s">
        <v>28</v>
      </c>
      <c r="C39" s="132"/>
      <c r="D39" s="79">
        <v>34.33</v>
      </c>
      <c r="E39" s="79">
        <v>157.29</v>
      </c>
      <c r="F39" s="79">
        <v>269.64</v>
      </c>
      <c r="G39" s="79">
        <v>141.09</v>
      </c>
      <c r="H39" s="79">
        <v>262.76</v>
      </c>
      <c r="I39" s="79">
        <v>329.07</v>
      </c>
      <c r="J39" s="79">
        <v>66.49</v>
      </c>
      <c r="K39" s="79">
        <v>267.07</v>
      </c>
    </row>
    <row r="40" spans="1:11" ht="15.75">
      <c r="A40" s="3">
        <v>10.2</v>
      </c>
      <c r="B40" s="131" t="s">
        <v>27</v>
      </c>
      <c r="C40" s="132"/>
      <c r="D40" s="79">
        <v>0.18</v>
      </c>
      <c r="E40" s="79">
        <v>0</v>
      </c>
      <c r="F40" s="79">
        <v>0</v>
      </c>
      <c r="G40" s="79">
        <v>17.25</v>
      </c>
      <c r="H40" s="79">
        <v>14.31</v>
      </c>
      <c r="I40" s="79">
        <v>0</v>
      </c>
      <c r="J40" s="79">
        <v>3.02</v>
      </c>
      <c r="K40" s="79">
        <v>0.87</v>
      </c>
    </row>
    <row r="41" spans="1:11" ht="15.75">
      <c r="A41" s="3">
        <v>10.3</v>
      </c>
      <c r="B41" s="131" t="s">
        <v>26</v>
      </c>
      <c r="C41" s="132"/>
      <c r="D41" s="79">
        <f>D42-D39-D40</f>
        <v>168.29000000000002</v>
      </c>
      <c r="E41" s="79">
        <f>E42-E39-E40</f>
        <v>67.65</v>
      </c>
      <c r="F41" s="79">
        <f>F42-F39-F40</f>
        <v>67.06</v>
      </c>
      <c r="G41" s="79">
        <f>G42-G39-G40</f>
        <v>340.58000000000004</v>
      </c>
      <c r="H41" s="79">
        <v>89.68</v>
      </c>
      <c r="I41" s="79">
        <f>I42-I39-I40</f>
        <v>44.75999999999999</v>
      </c>
      <c r="J41" s="79">
        <v>208.42</v>
      </c>
      <c r="K41" s="79">
        <v>99.45</v>
      </c>
    </row>
    <row r="42" spans="1:11" ht="15.75">
      <c r="A42" s="4">
        <v>10.4</v>
      </c>
      <c r="B42" s="139" t="s">
        <v>29</v>
      </c>
      <c r="C42" s="140"/>
      <c r="D42" s="84">
        <f aca="true" t="shared" si="0" ref="D42:I42">D26</f>
        <v>202.8</v>
      </c>
      <c r="E42" s="84">
        <f t="shared" si="0"/>
        <v>224.94</v>
      </c>
      <c r="F42" s="84">
        <f t="shared" si="0"/>
        <v>336.7</v>
      </c>
      <c r="G42" s="84">
        <f t="shared" si="0"/>
        <v>498.92</v>
      </c>
      <c r="H42" s="84">
        <f t="shared" si="0"/>
        <v>366.75</v>
      </c>
      <c r="I42" s="84">
        <f t="shared" si="0"/>
        <v>373.83</v>
      </c>
      <c r="J42" s="84">
        <f>J39+J40+J41</f>
        <v>277.92999999999995</v>
      </c>
      <c r="K42" s="84">
        <v>367.39</v>
      </c>
    </row>
    <row r="43" spans="1:11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</row>
    <row r="44" spans="1:11" ht="15.75">
      <c r="A44" s="7">
        <v>11</v>
      </c>
      <c r="B44" s="141" t="s">
        <v>31</v>
      </c>
      <c r="C44" s="141"/>
      <c r="D44" s="100">
        <f aca="true" t="shared" si="1" ref="D44:J44">D48+D51+D54+D55+D58+D59+D60+D61+D62</f>
        <v>11944.18</v>
      </c>
      <c r="E44" s="100">
        <f t="shared" si="1"/>
        <v>7500.030000000001</v>
      </c>
      <c r="F44" s="100">
        <f t="shared" si="1"/>
        <v>12036.539999999999</v>
      </c>
      <c r="G44" s="100">
        <f t="shared" si="1"/>
        <v>15785.269999999999</v>
      </c>
      <c r="H44" s="100">
        <f t="shared" si="1"/>
        <v>7874.669999999999</v>
      </c>
      <c r="I44" s="103">
        <f t="shared" si="1"/>
        <v>11131.49</v>
      </c>
      <c r="J44" s="100">
        <f t="shared" si="1"/>
        <v>11693.700000000003</v>
      </c>
      <c r="K44" s="103">
        <v>9058.859999999999</v>
      </c>
    </row>
    <row r="45" spans="1:11" ht="15.75">
      <c r="A45" s="5" t="s">
        <v>58</v>
      </c>
      <c r="B45" s="24" t="s">
        <v>32</v>
      </c>
      <c r="C45" s="25" t="s">
        <v>28</v>
      </c>
      <c r="D45" s="78">
        <v>900.68</v>
      </c>
      <c r="E45" s="78">
        <v>2276.65</v>
      </c>
      <c r="F45" s="78">
        <v>4078.12</v>
      </c>
      <c r="G45" s="78">
        <v>1977.11</v>
      </c>
      <c r="H45" s="78">
        <v>3411.66</v>
      </c>
      <c r="I45" s="78">
        <v>5940.3</v>
      </c>
      <c r="J45" s="78">
        <v>1661.01</v>
      </c>
      <c r="K45" s="78">
        <v>3874.81</v>
      </c>
    </row>
    <row r="46" spans="1:11" ht="15.75">
      <c r="A46" s="3" t="s">
        <v>59</v>
      </c>
      <c r="B46" s="131" t="s">
        <v>27</v>
      </c>
      <c r="C46" s="132"/>
      <c r="D46" s="79">
        <v>3.63</v>
      </c>
      <c r="E46" s="79">
        <v>0</v>
      </c>
      <c r="F46" s="79">
        <v>0</v>
      </c>
      <c r="G46" s="79">
        <v>238.03</v>
      </c>
      <c r="H46" s="79">
        <v>178.43</v>
      </c>
      <c r="I46" s="79">
        <v>0</v>
      </c>
      <c r="J46" s="79">
        <v>71.54</v>
      </c>
      <c r="K46" s="79">
        <v>11.47</v>
      </c>
    </row>
    <row r="47" spans="1:11" ht="15.75">
      <c r="A47" s="3" t="s">
        <v>60</v>
      </c>
      <c r="B47" s="131" t="s">
        <v>26</v>
      </c>
      <c r="C47" s="132"/>
      <c r="D47" s="79">
        <v>4812.15</v>
      </c>
      <c r="E47" s="79">
        <v>1054.79</v>
      </c>
      <c r="F47" s="79">
        <v>924.45</v>
      </c>
      <c r="G47" s="79">
        <v>4090.97</v>
      </c>
      <c r="H47" s="79">
        <v>1272.4</v>
      </c>
      <c r="I47" s="79">
        <v>790.69</v>
      </c>
      <c r="J47" s="79">
        <v>4890.81</v>
      </c>
      <c r="K47" s="79">
        <v>1344.48</v>
      </c>
    </row>
    <row r="48" spans="1:11" s="27" customFormat="1" ht="15.75">
      <c r="A48" s="4" t="s">
        <v>61</v>
      </c>
      <c r="B48" s="133" t="s">
        <v>29</v>
      </c>
      <c r="C48" s="134"/>
      <c r="D48" s="81">
        <f aca="true" t="shared" si="2" ref="D48:J48">SUM(D45:D47)</f>
        <v>5716.459999999999</v>
      </c>
      <c r="E48" s="81">
        <f t="shared" si="2"/>
        <v>3331.44</v>
      </c>
      <c r="F48" s="81">
        <f t="shared" si="2"/>
        <v>5002.57</v>
      </c>
      <c r="G48" s="81">
        <f t="shared" si="2"/>
        <v>6306.11</v>
      </c>
      <c r="H48" s="81">
        <f t="shared" si="2"/>
        <v>4862.49</v>
      </c>
      <c r="I48" s="81">
        <f t="shared" si="2"/>
        <v>6730.99</v>
      </c>
      <c r="J48" s="84">
        <f t="shared" si="2"/>
        <v>6623.360000000001</v>
      </c>
      <c r="K48" s="81">
        <v>5230.76</v>
      </c>
    </row>
    <row r="49" spans="1:11" ht="15.75">
      <c r="A49" s="5" t="s">
        <v>62</v>
      </c>
      <c r="B49" s="24" t="s">
        <v>33</v>
      </c>
      <c r="C49" s="25" t="s">
        <v>34</v>
      </c>
      <c r="D49" s="78">
        <v>1.77</v>
      </c>
      <c r="E49" s="78">
        <v>77.14</v>
      </c>
      <c r="F49" s="78">
        <v>57.39</v>
      </c>
      <c r="G49" s="78">
        <v>297.13</v>
      </c>
      <c r="H49" s="78">
        <v>33.62</v>
      </c>
      <c r="I49" s="78">
        <v>222.86</v>
      </c>
      <c r="J49" s="78">
        <v>10.16</v>
      </c>
      <c r="K49" s="78">
        <v>46.73</v>
      </c>
    </row>
    <row r="50" spans="1:11" ht="15.75">
      <c r="A50" s="3" t="s">
        <v>63</v>
      </c>
      <c r="B50" s="131" t="s">
        <v>35</v>
      </c>
      <c r="C50" s="132"/>
      <c r="D50" s="79">
        <v>79.39</v>
      </c>
      <c r="E50" s="79">
        <v>1102.78</v>
      </c>
      <c r="F50" s="79">
        <v>738.08</v>
      </c>
      <c r="G50" s="79">
        <v>2365.9</v>
      </c>
      <c r="H50" s="79">
        <v>959.7</v>
      </c>
      <c r="I50" s="79">
        <v>17.5</v>
      </c>
      <c r="J50" s="79">
        <v>65.27</v>
      </c>
      <c r="K50" s="79">
        <v>440.64</v>
      </c>
    </row>
    <row r="51" spans="1:11" s="27" customFormat="1" ht="15.75">
      <c r="A51" s="4" t="s">
        <v>64</v>
      </c>
      <c r="B51" s="133" t="s">
        <v>29</v>
      </c>
      <c r="C51" s="134"/>
      <c r="D51" s="81">
        <f aca="true" t="shared" si="3" ref="D51:J51">SUM(D49:D50)</f>
        <v>81.16</v>
      </c>
      <c r="E51" s="81">
        <f t="shared" si="3"/>
        <v>1179.92</v>
      </c>
      <c r="F51" s="81">
        <f t="shared" si="3"/>
        <v>795.47</v>
      </c>
      <c r="G51" s="81">
        <f t="shared" si="3"/>
        <v>2663.03</v>
      </c>
      <c r="H51" s="81">
        <f t="shared" si="3"/>
        <v>993.32</v>
      </c>
      <c r="I51" s="81">
        <f t="shared" si="3"/>
        <v>240.36</v>
      </c>
      <c r="J51" s="84">
        <f t="shared" si="3"/>
        <v>75.42999999999999</v>
      </c>
      <c r="K51" s="81">
        <v>487.37</v>
      </c>
    </row>
    <row r="52" spans="1:11" ht="15.75">
      <c r="A52" s="5" t="s">
        <v>65</v>
      </c>
      <c r="B52" s="24" t="s">
        <v>36</v>
      </c>
      <c r="C52" s="25" t="s">
        <v>34</v>
      </c>
      <c r="D52" s="78">
        <v>1048.92</v>
      </c>
      <c r="E52" s="78">
        <v>1534.96</v>
      </c>
      <c r="F52" s="78">
        <v>3298.58</v>
      </c>
      <c r="G52" s="78">
        <v>2506.16</v>
      </c>
      <c r="H52" s="78">
        <v>55.98</v>
      </c>
      <c r="I52" s="78">
        <v>1704.6</v>
      </c>
      <c r="J52" s="78">
        <v>1402.18</v>
      </c>
      <c r="K52" s="78">
        <v>1729.77</v>
      </c>
    </row>
    <row r="53" spans="1:11" ht="15.75">
      <c r="A53" s="3" t="s">
        <v>66</v>
      </c>
      <c r="B53" s="131" t="s">
        <v>35</v>
      </c>
      <c r="C53" s="132"/>
      <c r="D53" s="79">
        <v>119.02</v>
      </c>
      <c r="E53" s="79">
        <v>0</v>
      </c>
      <c r="F53" s="79">
        <v>34.36</v>
      </c>
      <c r="G53" s="79">
        <v>202.94</v>
      </c>
      <c r="H53" s="79">
        <v>0.65</v>
      </c>
      <c r="I53" s="79">
        <v>45.64</v>
      </c>
      <c r="J53" s="79">
        <v>13.57</v>
      </c>
      <c r="K53" s="79">
        <v>110.62</v>
      </c>
    </row>
    <row r="54" spans="1:11" s="27" customFormat="1" ht="15.75">
      <c r="A54" s="4" t="s">
        <v>67</v>
      </c>
      <c r="B54" s="133" t="s">
        <v>29</v>
      </c>
      <c r="C54" s="134"/>
      <c r="D54" s="81">
        <f aca="true" t="shared" si="4" ref="D54:J54">SUM(D52:D53)</f>
        <v>1167.94</v>
      </c>
      <c r="E54" s="81">
        <f t="shared" si="4"/>
        <v>1534.96</v>
      </c>
      <c r="F54" s="81">
        <f t="shared" si="4"/>
        <v>3332.94</v>
      </c>
      <c r="G54" s="81">
        <f t="shared" si="4"/>
        <v>2709.1</v>
      </c>
      <c r="H54" s="81">
        <f t="shared" si="4"/>
        <v>56.629999999999995</v>
      </c>
      <c r="I54" s="81">
        <f t="shared" si="4"/>
        <v>1750.24</v>
      </c>
      <c r="J54" s="84">
        <f t="shared" si="4"/>
        <v>1415.75</v>
      </c>
      <c r="K54" s="81">
        <v>1840.3899999999999</v>
      </c>
    </row>
    <row r="55" spans="1:11" ht="15.75">
      <c r="A55" s="7">
        <v>11.4</v>
      </c>
      <c r="B55" s="124" t="s">
        <v>37</v>
      </c>
      <c r="C55" s="124"/>
      <c r="D55" s="82">
        <v>2721.3</v>
      </c>
      <c r="E55" s="82">
        <v>1256</v>
      </c>
      <c r="F55" s="82">
        <v>1386.71</v>
      </c>
      <c r="G55" s="82">
        <v>1383.3</v>
      </c>
      <c r="H55" s="82">
        <v>1574.42</v>
      </c>
      <c r="I55" s="82">
        <v>2030.74</v>
      </c>
      <c r="J55" s="82">
        <v>1935.36</v>
      </c>
      <c r="K55" s="82">
        <v>1082.14</v>
      </c>
    </row>
    <row r="56" spans="1:11" ht="15.75">
      <c r="A56" s="5" t="s">
        <v>68</v>
      </c>
      <c r="B56" s="24" t="s">
        <v>38</v>
      </c>
      <c r="C56" s="25" t="s">
        <v>39</v>
      </c>
      <c r="D56" s="78">
        <v>109.27</v>
      </c>
      <c r="E56" s="78">
        <v>39.43</v>
      </c>
      <c r="F56" s="78">
        <v>598.17</v>
      </c>
      <c r="G56" s="78">
        <v>915.68</v>
      </c>
      <c r="H56" s="78">
        <v>78.29</v>
      </c>
      <c r="I56" s="78">
        <v>77.88</v>
      </c>
      <c r="J56" s="78">
        <v>410.02</v>
      </c>
      <c r="K56" s="78">
        <v>28.72</v>
      </c>
    </row>
    <row r="57" spans="1:11" ht="15.75">
      <c r="A57" s="3" t="s">
        <v>69</v>
      </c>
      <c r="B57" s="127" t="s">
        <v>40</v>
      </c>
      <c r="C57" s="128"/>
      <c r="D57" s="79">
        <v>0</v>
      </c>
      <c r="E57" s="79">
        <v>0</v>
      </c>
      <c r="F57" s="79">
        <v>275.25</v>
      </c>
      <c r="G57" s="79">
        <v>1115.37</v>
      </c>
      <c r="H57" s="79">
        <v>82.11</v>
      </c>
      <c r="I57" s="79">
        <v>135.98</v>
      </c>
      <c r="J57" s="79">
        <v>176.3</v>
      </c>
      <c r="K57" s="79">
        <v>0</v>
      </c>
    </row>
    <row r="58" spans="1:11" s="27" customFormat="1" ht="15.75">
      <c r="A58" s="4" t="s">
        <v>70</v>
      </c>
      <c r="B58" s="129" t="s">
        <v>29</v>
      </c>
      <c r="C58" s="130"/>
      <c r="D58" s="81">
        <f aca="true" t="shared" si="5" ref="D58:J58">SUM(D56:D57)</f>
        <v>109.27</v>
      </c>
      <c r="E58" s="81">
        <f t="shared" si="5"/>
        <v>39.43</v>
      </c>
      <c r="F58" s="81">
        <f t="shared" si="5"/>
        <v>873.42</v>
      </c>
      <c r="G58" s="81">
        <f t="shared" si="5"/>
        <v>2031.0499999999997</v>
      </c>
      <c r="H58" s="81">
        <f t="shared" si="5"/>
        <v>160.4</v>
      </c>
      <c r="I58" s="81">
        <f t="shared" si="5"/>
        <v>213.85999999999999</v>
      </c>
      <c r="J58" s="84">
        <f t="shared" si="5"/>
        <v>586.3199999999999</v>
      </c>
      <c r="K58" s="81">
        <v>28.72</v>
      </c>
    </row>
    <row r="59" spans="1:11" ht="15.75">
      <c r="A59" s="7">
        <v>11.6</v>
      </c>
      <c r="B59" s="124" t="s">
        <v>41</v>
      </c>
      <c r="C59" s="124"/>
      <c r="D59" s="82">
        <v>1731.93</v>
      </c>
      <c r="E59" s="82">
        <v>0</v>
      </c>
      <c r="F59" s="82">
        <v>206.49</v>
      </c>
      <c r="G59" s="82">
        <v>273.33</v>
      </c>
      <c r="H59" s="82">
        <v>92.16</v>
      </c>
      <c r="I59" s="82">
        <v>7.99</v>
      </c>
      <c r="J59" s="82">
        <v>471.69</v>
      </c>
      <c r="K59" s="82">
        <v>175.84</v>
      </c>
    </row>
    <row r="60" spans="1:11" ht="15.75">
      <c r="A60" s="7">
        <v>11.7</v>
      </c>
      <c r="B60" s="124" t="s">
        <v>42</v>
      </c>
      <c r="C60" s="124"/>
      <c r="D60" s="82">
        <v>2.72</v>
      </c>
      <c r="E60" s="82">
        <v>0</v>
      </c>
      <c r="F60" s="82">
        <v>188.08</v>
      </c>
      <c r="G60" s="82">
        <v>0.92</v>
      </c>
      <c r="H60" s="82">
        <v>0</v>
      </c>
      <c r="I60" s="82">
        <v>0</v>
      </c>
      <c r="J60" s="82">
        <v>281.77</v>
      </c>
      <c r="K60" s="82">
        <v>56.55</v>
      </c>
    </row>
    <row r="61" spans="1:11" ht="15.75">
      <c r="A61" s="7">
        <v>11.8</v>
      </c>
      <c r="B61" s="124" t="s">
        <v>53</v>
      </c>
      <c r="C61" s="124"/>
      <c r="D61" s="82">
        <v>78.75</v>
      </c>
      <c r="E61" s="82">
        <v>0</v>
      </c>
      <c r="F61" s="82">
        <v>9.7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</row>
    <row r="62" spans="1:11" ht="15.75">
      <c r="A62" s="7">
        <v>11.9</v>
      </c>
      <c r="B62" s="124" t="s">
        <v>43</v>
      </c>
      <c r="C62" s="124"/>
      <c r="D62" s="82">
        <v>334.65</v>
      </c>
      <c r="E62" s="82">
        <v>158.28</v>
      </c>
      <c r="F62" s="82">
        <v>241.16</v>
      </c>
      <c r="G62" s="82">
        <v>418.43</v>
      </c>
      <c r="H62" s="82">
        <v>135.25</v>
      </c>
      <c r="I62" s="82">
        <v>157.31</v>
      </c>
      <c r="J62" s="82">
        <v>304.02</v>
      </c>
      <c r="K62" s="82">
        <v>157.09</v>
      </c>
    </row>
    <row r="63" spans="1:11" ht="15.75">
      <c r="A63" s="5">
        <v>12</v>
      </c>
      <c r="B63" s="125" t="s">
        <v>44</v>
      </c>
      <c r="C63" s="126"/>
      <c r="D63" s="101">
        <f aca="true" t="shared" si="6" ref="D63:J63">SUM(D64:D68)</f>
        <v>8710.51</v>
      </c>
      <c r="E63" s="101">
        <f t="shared" si="6"/>
        <v>5275.400000000001</v>
      </c>
      <c r="F63" s="101">
        <f t="shared" si="6"/>
        <v>7165.51</v>
      </c>
      <c r="G63" s="101">
        <f t="shared" si="6"/>
        <v>6252.990000000001</v>
      </c>
      <c r="H63" s="101">
        <f t="shared" si="6"/>
        <v>5078.589999999999</v>
      </c>
      <c r="I63" s="101">
        <f t="shared" si="6"/>
        <v>5222.200000000001</v>
      </c>
      <c r="J63" s="101">
        <f t="shared" si="6"/>
        <v>5728.44</v>
      </c>
      <c r="K63" s="101">
        <v>5401.72</v>
      </c>
    </row>
    <row r="64" spans="1:11" ht="15.75">
      <c r="A64" s="3">
        <v>12.1</v>
      </c>
      <c r="B64" s="122" t="s">
        <v>45</v>
      </c>
      <c r="C64" s="123"/>
      <c r="D64" s="79">
        <v>7482.23</v>
      </c>
      <c r="E64" s="79">
        <v>4712.8</v>
      </c>
      <c r="F64" s="79">
        <v>6613.59</v>
      </c>
      <c r="G64" s="79">
        <v>4050.96</v>
      </c>
      <c r="H64" s="79">
        <v>4368.58</v>
      </c>
      <c r="I64" s="79">
        <v>3933</v>
      </c>
      <c r="J64" s="79">
        <v>4383.49</v>
      </c>
      <c r="K64" s="79">
        <v>4361.35</v>
      </c>
    </row>
    <row r="65" spans="1:11" ht="15.75">
      <c r="A65" s="3">
        <v>12.2</v>
      </c>
      <c r="B65" s="122" t="s">
        <v>46</v>
      </c>
      <c r="C65" s="123"/>
      <c r="D65" s="79">
        <v>700.22</v>
      </c>
      <c r="E65" s="79">
        <v>0</v>
      </c>
      <c r="F65" s="79">
        <v>0</v>
      </c>
      <c r="G65" s="79">
        <v>58.54</v>
      </c>
      <c r="H65" s="79">
        <v>0</v>
      </c>
      <c r="I65" s="79">
        <v>0</v>
      </c>
      <c r="J65" s="79">
        <v>130.53</v>
      </c>
      <c r="K65" s="79">
        <v>122.37</v>
      </c>
    </row>
    <row r="66" spans="1:11" ht="15.75">
      <c r="A66" s="3">
        <v>12.3</v>
      </c>
      <c r="B66" s="122" t="s">
        <v>47</v>
      </c>
      <c r="C66" s="123"/>
      <c r="D66" s="79">
        <v>0.1</v>
      </c>
      <c r="E66" s="79">
        <v>5.18</v>
      </c>
      <c r="F66" s="79">
        <v>3.01</v>
      </c>
      <c r="G66" s="79">
        <v>31.85</v>
      </c>
      <c r="H66" s="79">
        <v>10.61</v>
      </c>
      <c r="I66" s="79">
        <v>4.3</v>
      </c>
      <c r="J66" s="79">
        <v>7.72</v>
      </c>
      <c r="K66" s="79">
        <v>5.98</v>
      </c>
    </row>
    <row r="67" spans="1:11" ht="15.75">
      <c r="A67" s="3">
        <v>12.4</v>
      </c>
      <c r="B67" s="122" t="s">
        <v>48</v>
      </c>
      <c r="C67" s="123"/>
      <c r="D67" s="79">
        <v>234.48</v>
      </c>
      <c r="E67" s="79">
        <v>302.33</v>
      </c>
      <c r="F67" s="79">
        <v>160.99</v>
      </c>
      <c r="G67" s="79">
        <v>463.59</v>
      </c>
      <c r="H67" s="79">
        <v>202.23</v>
      </c>
      <c r="I67" s="79">
        <v>271.31</v>
      </c>
      <c r="J67" s="79">
        <v>173.83</v>
      </c>
      <c r="K67" s="79">
        <v>256.67</v>
      </c>
    </row>
    <row r="68" spans="1:11" ht="15.75">
      <c r="A68" s="3">
        <v>12.5</v>
      </c>
      <c r="B68" s="122" t="s">
        <v>49</v>
      </c>
      <c r="C68" s="123"/>
      <c r="D68" s="79">
        <v>293.48</v>
      </c>
      <c r="E68" s="79">
        <v>255.09</v>
      </c>
      <c r="F68" s="79">
        <v>387.92</v>
      </c>
      <c r="G68" s="79">
        <v>1648.05</v>
      </c>
      <c r="H68" s="79">
        <v>497.17</v>
      </c>
      <c r="I68" s="79">
        <v>1013.59</v>
      </c>
      <c r="J68" s="79">
        <v>1032.87</v>
      </c>
      <c r="K68" s="79">
        <v>655.35</v>
      </c>
    </row>
    <row r="69" spans="1:11" ht="15.75">
      <c r="A69" s="8">
        <v>13</v>
      </c>
      <c r="B69" s="124" t="s">
        <v>71</v>
      </c>
      <c r="C69" s="124"/>
      <c r="D69" s="102">
        <f aca="true" t="shared" si="7" ref="D69:J69">D44+D63</f>
        <v>20654.690000000002</v>
      </c>
      <c r="E69" s="102">
        <f t="shared" si="7"/>
        <v>12775.43</v>
      </c>
      <c r="F69" s="102">
        <f t="shared" si="7"/>
        <v>19202.05</v>
      </c>
      <c r="G69" s="102">
        <f t="shared" si="7"/>
        <v>22038.26</v>
      </c>
      <c r="H69" s="102">
        <f t="shared" si="7"/>
        <v>12953.259999999998</v>
      </c>
      <c r="I69" s="102">
        <f t="shared" si="7"/>
        <v>16353.69</v>
      </c>
      <c r="J69" s="102">
        <f t="shared" si="7"/>
        <v>17422.140000000003</v>
      </c>
      <c r="K69" s="102">
        <v>14460.579999999998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1496062992126" right="0.19685039370078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1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Normal="8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2.57421875" style="10" customWidth="1"/>
    <col min="4" max="5" width="16.140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85</v>
      </c>
      <c r="C3" s="39" t="s">
        <v>144</v>
      </c>
      <c r="D3" s="9"/>
      <c r="E3" s="9"/>
    </row>
    <row r="4" spans="1:5" s="12" customFormat="1" ht="30">
      <c r="A4" s="2" t="s">
        <v>10</v>
      </c>
      <c r="B4" s="151" t="s">
        <v>54</v>
      </c>
      <c r="C4" s="151"/>
      <c r="D4" s="2" t="s">
        <v>57</v>
      </c>
      <c r="E4" s="2" t="s">
        <v>104</v>
      </c>
    </row>
    <row r="5" spans="1:5" ht="15" customHeight="1">
      <c r="A5" s="26" t="s">
        <v>11</v>
      </c>
      <c r="B5" s="16" t="s">
        <v>50</v>
      </c>
      <c r="C5" s="17" t="s">
        <v>2</v>
      </c>
      <c r="D5" s="76">
        <v>9310.65</v>
      </c>
      <c r="E5" s="76">
        <v>15879.24</v>
      </c>
    </row>
    <row r="6" spans="1:5" ht="15.75">
      <c r="A6" s="3">
        <v>1.2</v>
      </c>
      <c r="B6" s="16"/>
      <c r="C6" s="17" t="s">
        <v>3</v>
      </c>
      <c r="D6" s="76">
        <v>9431.78</v>
      </c>
      <c r="E6" s="76">
        <v>16003.07</v>
      </c>
    </row>
    <row r="7" spans="1:5" ht="15.75">
      <c r="A7" s="3">
        <v>1.3</v>
      </c>
      <c r="B7" s="18"/>
      <c r="C7" s="17" t="s">
        <v>4</v>
      </c>
      <c r="D7" s="76">
        <v>11207.49</v>
      </c>
      <c r="E7" s="76">
        <v>17674.6</v>
      </c>
    </row>
    <row r="8" spans="1:5" ht="15.75">
      <c r="A8" s="3">
        <v>1.4</v>
      </c>
      <c r="B8" s="18"/>
      <c r="C8" s="17" t="s">
        <v>5</v>
      </c>
      <c r="D8" s="76">
        <v>17133.71</v>
      </c>
      <c r="E8" s="76">
        <v>27383.71</v>
      </c>
    </row>
    <row r="9" spans="1:5" ht="15.75">
      <c r="A9" s="3">
        <v>1.5</v>
      </c>
      <c r="B9" s="18"/>
      <c r="C9" s="17" t="s">
        <v>6</v>
      </c>
      <c r="D9" s="76">
        <v>18168.17</v>
      </c>
      <c r="E9" s="76">
        <v>21864.04</v>
      </c>
    </row>
    <row r="10" spans="1:5" ht="15.75">
      <c r="A10" s="3">
        <v>1.6</v>
      </c>
      <c r="B10" s="18"/>
      <c r="C10" s="17" t="s">
        <v>7</v>
      </c>
      <c r="D10" s="76">
        <v>24094.39</v>
      </c>
      <c r="E10" s="76">
        <v>31573.15</v>
      </c>
    </row>
    <row r="11" spans="1:5" ht="15.75">
      <c r="A11" s="4">
        <v>1.7</v>
      </c>
      <c r="B11" s="19"/>
      <c r="C11" s="20" t="s">
        <v>12</v>
      </c>
      <c r="D11" s="77">
        <v>24865.35</v>
      </c>
      <c r="E11" s="77">
        <v>31890.2</v>
      </c>
    </row>
    <row r="12" spans="1:5" ht="15.75">
      <c r="A12" s="5">
        <v>2.1</v>
      </c>
      <c r="B12" s="14" t="s">
        <v>51</v>
      </c>
      <c r="C12" s="15" t="s">
        <v>2</v>
      </c>
      <c r="D12" s="78">
        <v>260.27</v>
      </c>
      <c r="E12" s="78">
        <v>384.06</v>
      </c>
    </row>
    <row r="13" spans="1:5" ht="15" customHeight="1">
      <c r="A13" s="3">
        <v>2.2</v>
      </c>
      <c r="B13" s="16"/>
      <c r="C13" s="17" t="s">
        <v>3</v>
      </c>
      <c r="D13" s="79">
        <v>262.92</v>
      </c>
      <c r="E13" s="79">
        <v>387.27</v>
      </c>
    </row>
    <row r="14" spans="1:5" ht="15.75">
      <c r="A14" s="3">
        <v>2.3</v>
      </c>
      <c r="B14" s="37"/>
      <c r="C14" s="17" t="s">
        <v>4</v>
      </c>
      <c r="D14" s="79">
        <v>305.31</v>
      </c>
      <c r="E14" s="79">
        <v>427.5</v>
      </c>
    </row>
    <row r="15" spans="1:5" ht="15.75">
      <c r="A15" s="3">
        <v>2.4</v>
      </c>
      <c r="B15" s="38"/>
      <c r="C15" s="17" t="s">
        <v>5</v>
      </c>
      <c r="D15" s="79">
        <v>483.48</v>
      </c>
      <c r="E15" s="79">
        <v>665.2</v>
      </c>
    </row>
    <row r="16" spans="1:5" ht="15.75">
      <c r="A16" s="3">
        <v>2.5</v>
      </c>
      <c r="B16" s="38"/>
      <c r="C16" s="17" t="s">
        <v>6</v>
      </c>
      <c r="D16" s="79">
        <v>498.28</v>
      </c>
      <c r="E16" s="79">
        <v>532.28</v>
      </c>
    </row>
    <row r="17" spans="1:5" ht="15.75">
      <c r="A17" s="3">
        <v>2.6</v>
      </c>
      <c r="B17" s="38"/>
      <c r="C17" s="17" t="s">
        <v>7</v>
      </c>
      <c r="D17" s="79">
        <v>676.45</v>
      </c>
      <c r="E17" s="79">
        <v>769.98</v>
      </c>
    </row>
    <row r="18" spans="1:5" ht="15.75">
      <c r="A18" s="3">
        <v>2.7</v>
      </c>
      <c r="B18" s="18"/>
      <c r="C18" s="21" t="s">
        <v>12</v>
      </c>
      <c r="D18" s="80">
        <v>698.13</v>
      </c>
      <c r="E18" s="80">
        <v>777.71</v>
      </c>
    </row>
    <row r="19" spans="1:5" ht="15.75">
      <c r="A19" s="4">
        <v>2.8</v>
      </c>
      <c r="B19" s="22"/>
      <c r="C19" s="23" t="s">
        <v>8</v>
      </c>
      <c r="D19" s="81">
        <v>767.95</v>
      </c>
      <c r="E19" s="81">
        <v>855.48</v>
      </c>
    </row>
    <row r="20" spans="1:5" ht="15.75">
      <c r="A20" s="7">
        <v>3</v>
      </c>
      <c r="B20" s="141" t="s">
        <v>13</v>
      </c>
      <c r="C20" s="141"/>
      <c r="D20" s="82">
        <v>28604.01</v>
      </c>
      <c r="E20" s="82">
        <v>32743.93</v>
      </c>
    </row>
    <row r="21" spans="1:5" ht="15.75">
      <c r="A21" s="7">
        <v>4</v>
      </c>
      <c r="B21" s="141" t="s">
        <v>14</v>
      </c>
      <c r="C21" s="150"/>
      <c r="D21" s="82">
        <v>7140.36</v>
      </c>
      <c r="E21" s="82">
        <v>7507.75</v>
      </c>
    </row>
    <row r="22" spans="1:5" ht="15.75">
      <c r="A22" s="5">
        <v>5</v>
      </c>
      <c r="B22" s="125" t="s">
        <v>15</v>
      </c>
      <c r="C22" s="126"/>
      <c r="D22" s="83"/>
      <c r="E22" s="83"/>
    </row>
    <row r="23" spans="1:5" ht="15.75">
      <c r="A23" s="3">
        <v>5.1</v>
      </c>
      <c r="B23" s="144" t="s">
        <v>16</v>
      </c>
      <c r="C23" s="145"/>
      <c r="D23" s="79">
        <v>123.03</v>
      </c>
      <c r="E23" s="79">
        <v>134.1</v>
      </c>
    </row>
    <row r="24" spans="1:5" ht="15.75">
      <c r="A24" s="3">
        <v>5.2</v>
      </c>
      <c r="B24" s="144" t="s">
        <v>17</v>
      </c>
      <c r="C24" s="145"/>
      <c r="D24" s="79">
        <v>62.67</v>
      </c>
      <c r="E24" s="79">
        <v>125.79</v>
      </c>
    </row>
    <row r="25" spans="1:5" ht="15.75">
      <c r="A25" s="3">
        <v>5.3</v>
      </c>
      <c r="B25" s="144" t="s">
        <v>18</v>
      </c>
      <c r="C25" s="145"/>
      <c r="D25" s="79">
        <v>1.26</v>
      </c>
      <c r="E25" s="79">
        <v>1.2</v>
      </c>
    </row>
    <row r="26" spans="1:5" ht="15.75">
      <c r="A26" s="3">
        <v>5.4</v>
      </c>
      <c r="B26" s="144" t="s">
        <v>19</v>
      </c>
      <c r="C26" s="145"/>
      <c r="D26" s="79">
        <v>391.85</v>
      </c>
      <c r="E26" s="79">
        <v>459.67</v>
      </c>
    </row>
    <row r="27" spans="1:5" ht="15.75">
      <c r="A27" s="4">
        <v>5.5</v>
      </c>
      <c r="B27" s="135" t="s">
        <v>20</v>
      </c>
      <c r="C27" s="136"/>
      <c r="D27" s="84">
        <v>9.96</v>
      </c>
      <c r="E27" s="84">
        <v>22.02</v>
      </c>
    </row>
    <row r="28" spans="1:5" ht="15.75">
      <c r="A28" s="5">
        <v>6</v>
      </c>
      <c r="B28" s="125" t="s">
        <v>21</v>
      </c>
      <c r="C28" s="126"/>
      <c r="D28" s="78"/>
      <c r="E28" s="78"/>
    </row>
    <row r="29" spans="1:5" ht="15.75">
      <c r="A29" s="3">
        <v>6.1</v>
      </c>
      <c r="B29" s="144" t="s">
        <v>16</v>
      </c>
      <c r="C29" s="145"/>
      <c r="D29" s="79">
        <v>14.82</v>
      </c>
      <c r="E29" s="79">
        <v>11.92</v>
      </c>
    </row>
    <row r="30" spans="1:5" ht="15.75">
      <c r="A30" s="3">
        <v>6.2</v>
      </c>
      <c r="B30" s="144" t="s">
        <v>17</v>
      </c>
      <c r="C30" s="145"/>
      <c r="D30" s="79">
        <v>15.08</v>
      </c>
      <c r="E30" s="79">
        <v>14.66</v>
      </c>
    </row>
    <row r="31" spans="1:5" ht="15.75">
      <c r="A31" s="3">
        <v>6.3</v>
      </c>
      <c r="B31" s="144" t="s">
        <v>18</v>
      </c>
      <c r="C31" s="145"/>
      <c r="D31" s="79">
        <v>50</v>
      </c>
      <c r="E31" s="79">
        <v>4.8</v>
      </c>
    </row>
    <row r="32" spans="1:5" ht="15.75">
      <c r="A32" s="3">
        <v>6.4</v>
      </c>
      <c r="B32" s="144" t="s">
        <v>22</v>
      </c>
      <c r="C32" s="145"/>
      <c r="D32" s="79">
        <v>20.42</v>
      </c>
      <c r="E32" s="79">
        <v>14.78</v>
      </c>
    </row>
    <row r="33" spans="1:5" ht="15.75">
      <c r="A33" s="3">
        <v>6.5</v>
      </c>
      <c r="B33" s="144" t="s">
        <v>20</v>
      </c>
      <c r="C33" s="145"/>
      <c r="D33" s="79">
        <v>15.82</v>
      </c>
      <c r="E33" s="79">
        <v>101.67</v>
      </c>
    </row>
    <row r="34" spans="1:5" ht="15.75">
      <c r="A34" s="7">
        <v>7</v>
      </c>
      <c r="B34" s="148" t="s">
        <v>52</v>
      </c>
      <c r="C34" s="149"/>
      <c r="D34" s="82">
        <v>1001.81</v>
      </c>
      <c r="E34" s="82">
        <v>1004.13</v>
      </c>
    </row>
    <row r="35" spans="1:5" ht="15.75">
      <c r="A35" s="5">
        <v>8.1</v>
      </c>
      <c r="B35" s="146" t="s">
        <v>23</v>
      </c>
      <c r="C35" s="147"/>
      <c r="D35" s="85">
        <v>98</v>
      </c>
      <c r="E35" s="85">
        <v>56</v>
      </c>
    </row>
    <row r="36" spans="1:5" ht="15" customHeight="1">
      <c r="A36" s="4">
        <v>8.2</v>
      </c>
      <c r="B36" s="135" t="s">
        <v>24</v>
      </c>
      <c r="C36" s="136"/>
      <c r="D36" s="86">
        <v>27</v>
      </c>
      <c r="E36" s="86">
        <v>23</v>
      </c>
    </row>
    <row r="37" spans="1:5" ht="15.75">
      <c r="A37" s="4">
        <v>9</v>
      </c>
      <c r="B37" s="135" t="s">
        <v>25</v>
      </c>
      <c r="C37" s="136"/>
      <c r="D37" s="84">
        <v>28.26</v>
      </c>
      <c r="E37" s="84">
        <v>33.72</v>
      </c>
    </row>
    <row r="38" spans="1:5" ht="16.5" customHeight="1">
      <c r="A38" s="6">
        <v>10</v>
      </c>
      <c r="B38" s="137" t="s">
        <v>79</v>
      </c>
      <c r="C38" s="138"/>
      <c r="D38" s="78"/>
      <c r="E38" s="78"/>
    </row>
    <row r="39" spans="1:5" ht="15.75">
      <c r="A39" s="3">
        <v>10.1</v>
      </c>
      <c r="B39" s="131" t="s">
        <v>28</v>
      </c>
      <c r="C39" s="132"/>
      <c r="D39" s="79">
        <v>345.3</v>
      </c>
      <c r="E39" s="79">
        <v>291.6</v>
      </c>
    </row>
    <row r="40" spans="1:5" ht="15.75">
      <c r="A40" s="3">
        <v>10.2</v>
      </c>
      <c r="B40" s="131" t="s">
        <v>27</v>
      </c>
      <c r="C40" s="132"/>
      <c r="D40" s="79">
        <v>3.1</v>
      </c>
      <c r="E40" s="79">
        <v>2.89</v>
      </c>
    </row>
    <row r="41" spans="1:5" ht="15.75">
      <c r="A41" s="3">
        <v>10.3</v>
      </c>
      <c r="B41" s="131" t="s">
        <v>26</v>
      </c>
      <c r="C41" s="132"/>
      <c r="D41" s="79">
        <f>D42-D39-D40</f>
        <v>43.45000000000001</v>
      </c>
      <c r="E41" s="79">
        <v>165.18</v>
      </c>
    </row>
    <row r="42" spans="1:5" ht="15.75">
      <c r="A42" s="4">
        <v>10.4</v>
      </c>
      <c r="B42" s="139" t="s">
        <v>29</v>
      </c>
      <c r="C42" s="140"/>
      <c r="D42" s="84">
        <f>D26</f>
        <v>391.85</v>
      </c>
      <c r="E42" s="84">
        <f>SUM(E39:E41)</f>
        <v>459.67</v>
      </c>
    </row>
    <row r="43" spans="1:5" ht="32.25" customHeight="1">
      <c r="A43" s="13" t="s">
        <v>30</v>
      </c>
      <c r="B43" s="142" t="s">
        <v>141</v>
      </c>
      <c r="C43" s="143"/>
      <c r="D43" s="87"/>
      <c r="E43" s="87"/>
    </row>
    <row r="44" spans="1:5" ht="15.75">
      <c r="A44" s="7">
        <v>11</v>
      </c>
      <c r="B44" s="141" t="s">
        <v>31</v>
      </c>
      <c r="C44" s="141"/>
      <c r="D44" s="103">
        <f>D48+D51+D54+D55+D58+D59+D60+D61+D62</f>
        <v>15934.75</v>
      </c>
      <c r="E44" s="103">
        <f>E48+E51+E54+E55+E58+E59+E60+E61+E62</f>
        <v>19640.640000000003</v>
      </c>
    </row>
    <row r="45" spans="1:5" ht="15.75">
      <c r="A45" s="5" t="s">
        <v>58</v>
      </c>
      <c r="B45" s="24" t="s">
        <v>32</v>
      </c>
      <c r="C45" s="25" t="s">
        <v>28</v>
      </c>
      <c r="D45" s="78">
        <v>6960.69</v>
      </c>
      <c r="E45" s="78">
        <v>4189.44</v>
      </c>
    </row>
    <row r="46" spans="1:5" ht="15.75">
      <c r="A46" s="3" t="s">
        <v>59</v>
      </c>
      <c r="B46" s="131" t="s">
        <v>27</v>
      </c>
      <c r="C46" s="132"/>
      <c r="D46" s="79">
        <v>69.02</v>
      </c>
      <c r="E46" s="79">
        <v>49.81</v>
      </c>
    </row>
    <row r="47" spans="1:5" ht="15.75">
      <c r="A47" s="3" t="s">
        <v>60</v>
      </c>
      <c r="B47" s="131" t="s">
        <v>26</v>
      </c>
      <c r="C47" s="132"/>
      <c r="D47" s="79">
        <v>972.85</v>
      </c>
      <c r="E47" s="79">
        <v>2555.64</v>
      </c>
    </row>
    <row r="48" spans="1:5" s="27" customFormat="1" ht="15.75">
      <c r="A48" s="4" t="s">
        <v>61</v>
      </c>
      <c r="B48" s="133" t="s">
        <v>29</v>
      </c>
      <c r="C48" s="134"/>
      <c r="D48" s="81">
        <f>SUM(D45:D47)</f>
        <v>8002.56</v>
      </c>
      <c r="E48" s="81">
        <f>SUM(E45:E47)</f>
        <v>6794.889999999999</v>
      </c>
    </row>
    <row r="49" spans="1:5" ht="15.75">
      <c r="A49" s="5" t="s">
        <v>62</v>
      </c>
      <c r="B49" s="24" t="s">
        <v>33</v>
      </c>
      <c r="C49" s="25" t="s">
        <v>34</v>
      </c>
      <c r="D49" s="78">
        <v>87.7</v>
      </c>
      <c r="E49" s="78">
        <v>0</v>
      </c>
    </row>
    <row r="50" spans="1:5" ht="15.75">
      <c r="A50" s="3" t="s">
        <v>63</v>
      </c>
      <c r="B50" s="131" t="s">
        <v>35</v>
      </c>
      <c r="C50" s="132"/>
      <c r="D50" s="79">
        <v>69.95</v>
      </c>
      <c r="E50" s="79">
        <v>2239.02</v>
      </c>
    </row>
    <row r="51" spans="1:5" s="27" customFormat="1" ht="15.75">
      <c r="A51" s="4" t="s">
        <v>64</v>
      </c>
      <c r="B51" s="133" t="s">
        <v>29</v>
      </c>
      <c r="C51" s="134"/>
      <c r="D51" s="81">
        <f>SUM(D49:D50)</f>
        <v>157.65</v>
      </c>
      <c r="E51" s="81">
        <f>SUM(E49:E50)</f>
        <v>2239.02</v>
      </c>
    </row>
    <row r="52" spans="1:5" ht="15.75">
      <c r="A52" s="5" t="s">
        <v>65</v>
      </c>
      <c r="B52" s="24" t="s">
        <v>36</v>
      </c>
      <c r="C52" s="25" t="s">
        <v>34</v>
      </c>
      <c r="D52" s="78">
        <v>3037.09</v>
      </c>
      <c r="E52" s="78">
        <v>3730.48</v>
      </c>
    </row>
    <row r="53" spans="1:5" ht="15.75">
      <c r="A53" s="3" t="s">
        <v>66</v>
      </c>
      <c r="B53" s="131" t="s">
        <v>35</v>
      </c>
      <c r="C53" s="132"/>
      <c r="D53" s="79">
        <v>25.8</v>
      </c>
      <c r="E53" s="79">
        <v>416.15</v>
      </c>
    </row>
    <row r="54" spans="1:5" s="27" customFormat="1" ht="15.75">
      <c r="A54" s="4" t="s">
        <v>67</v>
      </c>
      <c r="B54" s="133" t="s">
        <v>29</v>
      </c>
      <c r="C54" s="134"/>
      <c r="D54" s="81">
        <f>SUM(D52:D53)</f>
        <v>3062.8900000000003</v>
      </c>
      <c r="E54" s="81">
        <f>SUM(E52:E53)</f>
        <v>4146.63</v>
      </c>
    </row>
    <row r="55" spans="1:5" ht="15.75">
      <c r="A55" s="7">
        <v>11.4</v>
      </c>
      <c r="B55" s="124" t="s">
        <v>37</v>
      </c>
      <c r="C55" s="124"/>
      <c r="D55" s="82">
        <v>1822.9</v>
      </c>
      <c r="E55" s="82">
        <v>1597.96</v>
      </c>
    </row>
    <row r="56" spans="1:5" ht="15.75">
      <c r="A56" s="5" t="s">
        <v>68</v>
      </c>
      <c r="B56" s="24" t="s">
        <v>38</v>
      </c>
      <c r="C56" s="25" t="s">
        <v>39</v>
      </c>
      <c r="D56" s="78">
        <v>945.29</v>
      </c>
      <c r="E56" s="78">
        <v>1843.98</v>
      </c>
    </row>
    <row r="57" spans="1:5" ht="15.75">
      <c r="A57" s="3" t="s">
        <v>69</v>
      </c>
      <c r="B57" s="127" t="s">
        <v>40</v>
      </c>
      <c r="C57" s="128"/>
      <c r="D57" s="79">
        <v>63.13</v>
      </c>
      <c r="E57" s="79">
        <v>5.76</v>
      </c>
    </row>
    <row r="58" spans="1:5" s="27" customFormat="1" ht="15.75">
      <c r="A58" s="4" t="s">
        <v>70</v>
      </c>
      <c r="B58" s="129" t="s">
        <v>29</v>
      </c>
      <c r="C58" s="130"/>
      <c r="D58" s="81">
        <f>SUM(D56:D57)</f>
        <v>1008.42</v>
      </c>
      <c r="E58" s="81">
        <f>SUM(E56:E57)</f>
        <v>1849.74</v>
      </c>
    </row>
    <row r="59" spans="1:5" ht="15.75">
      <c r="A59" s="7">
        <v>11.6</v>
      </c>
      <c r="B59" s="124" t="s">
        <v>41</v>
      </c>
      <c r="C59" s="124"/>
      <c r="D59" s="82">
        <v>15.3</v>
      </c>
      <c r="E59" s="82">
        <v>0</v>
      </c>
    </row>
    <row r="60" spans="1:5" ht="15.75">
      <c r="A60" s="7">
        <v>11.7</v>
      </c>
      <c r="B60" s="124" t="s">
        <v>42</v>
      </c>
      <c r="C60" s="124"/>
      <c r="D60" s="82">
        <v>1593.09</v>
      </c>
      <c r="E60" s="82">
        <v>2544.18</v>
      </c>
    </row>
    <row r="61" spans="1:5" ht="15.75">
      <c r="A61" s="7">
        <v>11.8</v>
      </c>
      <c r="B61" s="124" t="s">
        <v>53</v>
      </c>
      <c r="C61" s="124"/>
      <c r="D61" s="82">
        <v>0</v>
      </c>
      <c r="E61" s="82">
        <v>0</v>
      </c>
    </row>
    <row r="62" spans="1:5" ht="15.75">
      <c r="A62" s="7">
        <v>11.9</v>
      </c>
      <c r="B62" s="124" t="s">
        <v>43</v>
      </c>
      <c r="C62" s="124"/>
      <c r="D62" s="82">
        <v>271.94</v>
      </c>
      <c r="E62" s="82">
        <v>468.22</v>
      </c>
    </row>
    <row r="63" spans="1:5" ht="15.75">
      <c r="A63" s="5">
        <v>12</v>
      </c>
      <c r="B63" s="125" t="s">
        <v>44</v>
      </c>
      <c r="C63" s="126"/>
      <c r="D63" s="101">
        <f>SUM(D64:D68)</f>
        <v>8159.64</v>
      </c>
      <c r="E63" s="101">
        <f>SUM(E64:E68)</f>
        <v>11932.51</v>
      </c>
    </row>
    <row r="64" spans="1:5" ht="15.75">
      <c r="A64" s="3">
        <v>12.1</v>
      </c>
      <c r="B64" s="122" t="s">
        <v>45</v>
      </c>
      <c r="C64" s="123"/>
      <c r="D64" s="79">
        <v>5805.1</v>
      </c>
      <c r="E64" s="79">
        <v>9585.28</v>
      </c>
    </row>
    <row r="65" spans="1:5" ht="15.75">
      <c r="A65" s="3">
        <v>12.2</v>
      </c>
      <c r="B65" s="122" t="s">
        <v>46</v>
      </c>
      <c r="C65" s="123"/>
      <c r="D65" s="79">
        <v>121.12</v>
      </c>
      <c r="E65" s="79">
        <v>123.82</v>
      </c>
    </row>
    <row r="66" spans="1:5" ht="15.75">
      <c r="A66" s="3">
        <v>12.3</v>
      </c>
      <c r="B66" s="122" t="s">
        <v>47</v>
      </c>
      <c r="C66" s="123"/>
      <c r="D66" s="79">
        <v>5.18</v>
      </c>
      <c r="E66" s="79">
        <v>17.08</v>
      </c>
    </row>
    <row r="67" spans="1:5" ht="15.75">
      <c r="A67" s="3">
        <v>12.4</v>
      </c>
      <c r="B67" s="122" t="s">
        <v>48</v>
      </c>
      <c r="C67" s="123"/>
      <c r="D67" s="79">
        <v>331.41</v>
      </c>
      <c r="E67" s="79">
        <v>410.97</v>
      </c>
    </row>
    <row r="68" spans="1:5" ht="15.75">
      <c r="A68" s="3">
        <v>12.5</v>
      </c>
      <c r="B68" s="122" t="s">
        <v>49</v>
      </c>
      <c r="C68" s="123"/>
      <c r="D68" s="79">
        <v>1896.83</v>
      </c>
      <c r="E68" s="79">
        <v>1795.36</v>
      </c>
    </row>
    <row r="69" spans="1:5" ht="15.75">
      <c r="A69" s="8">
        <v>13</v>
      </c>
      <c r="B69" s="124" t="s">
        <v>71</v>
      </c>
      <c r="C69" s="124"/>
      <c r="D69" s="102">
        <f>D44+D63</f>
        <v>24094.39</v>
      </c>
      <c r="E69" s="102">
        <f>E44+E63</f>
        <v>31573.15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5" header="0.511811023622047" footer="0.511811023622047"/>
  <pageSetup horizontalDpi="600" verticalDpi="600" orientation="portrait" paperSize="9" r:id="rId2"/>
  <headerFooter alignWithMargins="0">
    <oddFooter>&amp;C&amp;P</oddFooter>
  </headerFooter>
  <rowBreaks count="1" manualBreakCount="1">
    <brk id="42" max="17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Normal="80" zoomScaleSheetLayoutView="100" zoomScalePageLayoutView="0" workbookViewId="0" topLeftCell="C40">
      <selection activeCell="P55" sqref="P5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9.7109375" style="10" customWidth="1"/>
    <col min="4" max="4" width="13.7109375" style="10" customWidth="1"/>
    <col min="5" max="5" width="13.00390625" style="10" customWidth="1"/>
    <col min="6" max="6" width="14.7109375" style="11" customWidth="1"/>
    <col min="7" max="7" width="13.7109375" style="11" customWidth="1"/>
    <col min="8" max="8" width="13.57421875" style="11" customWidth="1"/>
    <col min="9" max="9" width="14.00390625" style="11" customWidth="1"/>
    <col min="10" max="10" width="15.8515625" style="11" customWidth="1"/>
    <col min="11" max="11" width="15.00390625" style="11" customWidth="1"/>
    <col min="12" max="12" width="14.28125" style="11" customWidth="1"/>
    <col min="13" max="13" width="13.00390625" style="11" customWidth="1"/>
    <col min="14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89</v>
      </c>
      <c r="C3" s="39" t="s">
        <v>144</v>
      </c>
      <c r="D3" s="9"/>
      <c r="E3" s="9"/>
    </row>
    <row r="4" spans="1:13" s="12" customFormat="1" ht="30">
      <c r="A4" s="2" t="s">
        <v>10</v>
      </c>
      <c r="B4" s="151" t="s">
        <v>54</v>
      </c>
      <c r="C4" s="151"/>
      <c r="D4" s="2" t="s">
        <v>98</v>
      </c>
      <c r="E4" s="2" t="s">
        <v>86</v>
      </c>
      <c r="F4" s="2" t="s">
        <v>99</v>
      </c>
      <c r="G4" s="2" t="s">
        <v>87</v>
      </c>
      <c r="H4" s="2" t="s">
        <v>94</v>
      </c>
      <c r="I4" s="2" t="s">
        <v>88</v>
      </c>
      <c r="J4" s="2" t="s">
        <v>102</v>
      </c>
      <c r="K4" s="99" t="s">
        <v>101</v>
      </c>
      <c r="L4" s="2" t="s">
        <v>57</v>
      </c>
      <c r="M4" s="2" t="s">
        <v>104</v>
      </c>
    </row>
    <row r="5" spans="1:13" ht="15" customHeight="1">
      <c r="A5" s="26" t="s">
        <v>11</v>
      </c>
      <c r="B5" s="16" t="s">
        <v>50</v>
      </c>
      <c r="C5" s="17" t="s">
        <v>2</v>
      </c>
      <c r="D5" s="76">
        <v>15305.82</v>
      </c>
      <c r="E5" s="76">
        <v>10141.41</v>
      </c>
      <c r="F5" s="76">
        <v>7800.43</v>
      </c>
      <c r="G5" s="76">
        <v>7806.69</v>
      </c>
      <c r="H5" s="76">
        <v>3950.35</v>
      </c>
      <c r="I5" s="76">
        <v>10106.57</v>
      </c>
      <c r="J5" s="76">
        <v>9361.45</v>
      </c>
      <c r="K5" s="76">
        <v>12434.84</v>
      </c>
      <c r="L5" s="76">
        <v>5532.95</v>
      </c>
      <c r="M5" s="76">
        <v>10949.39</v>
      </c>
    </row>
    <row r="6" spans="1:13" ht="15.75">
      <c r="A6" s="3">
        <v>1.2</v>
      </c>
      <c r="B6" s="16"/>
      <c r="C6" s="17" t="s">
        <v>3</v>
      </c>
      <c r="D6" s="76">
        <v>18789.87</v>
      </c>
      <c r="E6" s="76">
        <f>E5</f>
        <v>10141.41</v>
      </c>
      <c r="F6" s="76">
        <f>F5</f>
        <v>7800.43</v>
      </c>
      <c r="G6" s="76">
        <f>G5</f>
        <v>7806.69</v>
      </c>
      <c r="H6" s="76">
        <v>3950.35</v>
      </c>
      <c r="I6" s="76">
        <v>10106.57</v>
      </c>
      <c r="J6" s="76">
        <f>J5</f>
        <v>9361.45</v>
      </c>
      <c r="K6" s="76">
        <v>12434.84</v>
      </c>
      <c r="L6" s="76">
        <v>5576.57</v>
      </c>
      <c r="M6" s="76">
        <v>10949.39</v>
      </c>
    </row>
    <row r="7" spans="1:13" ht="15.75">
      <c r="A7" s="3">
        <v>1.3</v>
      </c>
      <c r="B7" s="18"/>
      <c r="C7" s="17" t="s">
        <v>4</v>
      </c>
      <c r="D7" s="76">
        <v>16298.03</v>
      </c>
      <c r="E7" s="76">
        <v>10705.13</v>
      </c>
      <c r="F7" s="76">
        <v>8806.79</v>
      </c>
      <c r="G7" s="76">
        <v>8476.97</v>
      </c>
      <c r="H7" s="76">
        <v>5545.51</v>
      </c>
      <c r="I7" s="76">
        <v>10661.61</v>
      </c>
      <c r="J7" s="76">
        <v>10716.2</v>
      </c>
      <c r="K7" s="76">
        <v>14588.4</v>
      </c>
      <c r="L7" s="76">
        <v>7531.15</v>
      </c>
      <c r="M7" s="76">
        <v>12161.66</v>
      </c>
    </row>
    <row r="8" spans="1:13" ht="15.75">
      <c r="A8" s="3">
        <v>1.4</v>
      </c>
      <c r="B8" s="18"/>
      <c r="C8" s="17" t="s">
        <v>5</v>
      </c>
      <c r="D8" s="76">
        <v>25741.29</v>
      </c>
      <c r="E8" s="76">
        <v>17834.71</v>
      </c>
      <c r="F8" s="76">
        <v>14132.9</v>
      </c>
      <c r="G8" s="76">
        <v>12426.5</v>
      </c>
      <c r="H8" s="76">
        <v>9929.52</v>
      </c>
      <c r="I8" s="76">
        <v>14658.28</v>
      </c>
      <c r="J8" s="76">
        <v>16571.62</v>
      </c>
      <c r="K8" s="76">
        <v>18647.39</v>
      </c>
      <c r="L8" s="76">
        <v>10983.89</v>
      </c>
      <c r="M8" s="76">
        <v>21361.58</v>
      </c>
    </row>
    <row r="9" spans="1:13" ht="15.75">
      <c r="A9" s="3">
        <v>1.5</v>
      </c>
      <c r="B9" s="18"/>
      <c r="C9" s="17" t="s">
        <v>6</v>
      </c>
      <c r="D9" s="76">
        <v>17565.98</v>
      </c>
      <c r="E9" s="76">
        <v>11394.61</v>
      </c>
      <c r="F9" s="76">
        <v>11349.66</v>
      </c>
      <c r="G9" s="76">
        <v>10429.54</v>
      </c>
      <c r="H9" s="76">
        <v>10849.94</v>
      </c>
      <c r="I9" s="76">
        <v>12477.91</v>
      </c>
      <c r="J9" s="76">
        <v>12802.34</v>
      </c>
      <c r="K9" s="76">
        <v>17007.61</v>
      </c>
      <c r="L9" s="76">
        <v>11193.67</v>
      </c>
      <c r="M9" s="76">
        <v>16911.6</v>
      </c>
    </row>
    <row r="10" spans="1:13" ht="15.75">
      <c r="A10" s="3">
        <v>1.6</v>
      </c>
      <c r="B10" s="18"/>
      <c r="C10" s="17" t="s">
        <v>7</v>
      </c>
      <c r="D10" s="76">
        <v>27009.25</v>
      </c>
      <c r="E10" s="76">
        <v>18524.2</v>
      </c>
      <c r="F10" s="76">
        <v>16675.76</v>
      </c>
      <c r="G10" s="76">
        <v>14379.07</v>
      </c>
      <c r="H10" s="76">
        <v>15233.95</v>
      </c>
      <c r="I10" s="76">
        <v>16474.59</v>
      </c>
      <c r="J10" s="76">
        <v>18657.75</v>
      </c>
      <c r="K10" s="76">
        <v>21066.61</v>
      </c>
      <c r="L10" s="76">
        <v>14646.41</v>
      </c>
      <c r="M10" s="76">
        <v>26111.52</v>
      </c>
    </row>
    <row r="11" spans="1:13" ht="15.75">
      <c r="A11" s="4">
        <v>1.7</v>
      </c>
      <c r="B11" s="19"/>
      <c r="C11" s="20" t="s">
        <v>12</v>
      </c>
      <c r="D11" s="77">
        <v>27045.77</v>
      </c>
      <c r="E11" s="77">
        <v>20258.05</v>
      </c>
      <c r="F11" s="77">
        <v>17047.46</v>
      </c>
      <c r="G11" s="77">
        <v>14422.28</v>
      </c>
      <c r="H11" s="77">
        <v>15373.39</v>
      </c>
      <c r="I11" s="92">
        <v>16474.59</v>
      </c>
      <c r="J11" s="77">
        <v>18724.82</v>
      </c>
      <c r="K11" s="77">
        <v>21066.61</v>
      </c>
      <c r="L11" s="77">
        <v>15180.88</v>
      </c>
      <c r="M11" s="77">
        <v>26111.52</v>
      </c>
    </row>
    <row r="12" spans="1:13" ht="15.75">
      <c r="A12" s="5">
        <v>2.1</v>
      </c>
      <c r="B12" s="14" t="s">
        <v>51</v>
      </c>
      <c r="C12" s="15" t="s">
        <v>2</v>
      </c>
      <c r="D12" s="78">
        <v>1102.48</v>
      </c>
      <c r="E12" s="78">
        <v>640.24</v>
      </c>
      <c r="F12" s="78">
        <v>721.01</v>
      </c>
      <c r="G12" s="78">
        <v>1064.38</v>
      </c>
      <c r="H12" s="78">
        <v>814.86</v>
      </c>
      <c r="I12" s="78">
        <v>1207.82</v>
      </c>
      <c r="J12" s="78">
        <v>872.48</v>
      </c>
      <c r="K12" s="78">
        <v>1240.02</v>
      </c>
      <c r="L12" s="78">
        <v>570.14</v>
      </c>
      <c r="M12" s="78">
        <v>808.24</v>
      </c>
    </row>
    <row r="13" spans="1:13" ht="15" customHeight="1">
      <c r="A13" s="3">
        <v>2.2</v>
      </c>
      <c r="B13" s="16"/>
      <c r="C13" s="17" t="s">
        <v>3</v>
      </c>
      <c r="D13" s="79">
        <v>1342.44</v>
      </c>
      <c r="E13" s="79">
        <f>E12</f>
        <v>640.24</v>
      </c>
      <c r="F13" s="79">
        <f>F12</f>
        <v>721.01</v>
      </c>
      <c r="G13" s="79">
        <f>G12</f>
        <v>1064.38</v>
      </c>
      <c r="H13" s="79">
        <v>814.86</v>
      </c>
      <c r="I13" s="79">
        <v>1207.82</v>
      </c>
      <c r="J13" s="79">
        <f>J12</f>
        <v>872.48</v>
      </c>
      <c r="K13" s="79">
        <v>1240.02</v>
      </c>
      <c r="L13" s="79">
        <v>574.12</v>
      </c>
      <c r="M13" s="79">
        <v>808.24</v>
      </c>
    </row>
    <row r="14" spans="1:13" ht="15.75">
      <c r="A14" s="3">
        <v>2.3</v>
      </c>
      <c r="B14" s="37"/>
      <c r="C14" s="17" t="s">
        <v>4</v>
      </c>
      <c r="D14" s="79">
        <v>1180.17</v>
      </c>
      <c r="E14" s="79">
        <v>683.56</v>
      </c>
      <c r="F14" s="79">
        <v>814.03</v>
      </c>
      <c r="G14" s="79">
        <v>1146.56</v>
      </c>
      <c r="H14" s="79">
        <v>1043.24</v>
      </c>
      <c r="I14" s="79">
        <v>1277.81</v>
      </c>
      <c r="J14" s="79">
        <v>999.23</v>
      </c>
      <c r="K14" s="79">
        <v>1455.39</v>
      </c>
      <c r="L14" s="79">
        <v>795.61</v>
      </c>
      <c r="M14" s="79">
        <v>905.57</v>
      </c>
    </row>
    <row r="15" spans="1:13" ht="15.75">
      <c r="A15" s="3">
        <v>2.4</v>
      </c>
      <c r="B15" s="38"/>
      <c r="C15" s="17" t="s">
        <v>5</v>
      </c>
      <c r="D15" s="79">
        <v>1871.97</v>
      </c>
      <c r="E15" s="79">
        <v>1138.39</v>
      </c>
      <c r="F15" s="79">
        <v>1306.33</v>
      </c>
      <c r="G15" s="79">
        <v>1692.78</v>
      </c>
      <c r="H15" s="79">
        <v>1692.71</v>
      </c>
      <c r="I15" s="79">
        <v>1736.85</v>
      </c>
      <c r="J15" s="79">
        <v>1531.92</v>
      </c>
      <c r="K15" s="79">
        <v>1851.37</v>
      </c>
      <c r="L15" s="79">
        <v>1142.61</v>
      </c>
      <c r="M15" s="79">
        <v>1580.45</v>
      </c>
    </row>
    <row r="16" spans="1:13" ht="15.75">
      <c r="A16" s="3">
        <v>2.5</v>
      </c>
      <c r="B16" s="38"/>
      <c r="C16" s="17" t="s">
        <v>6</v>
      </c>
      <c r="D16" s="79">
        <v>1284.14</v>
      </c>
      <c r="E16" s="79">
        <v>731.48</v>
      </c>
      <c r="F16" s="79">
        <v>1049.07</v>
      </c>
      <c r="G16" s="79">
        <v>1419.66</v>
      </c>
      <c r="H16" s="79">
        <v>1861.84</v>
      </c>
      <c r="I16" s="79">
        <v>1490.99</v>
      </c>
      <c r="J16" s="79">
        <v>1196.12</v>
      </c>
      <c r="K16" s="79">
        <v>1699.87</v>
      </c>
      <c r="L16" s="79">
        <v>1168.53</v>
      </c>
      <c r="M16" s="79">
        <v>1258.72</v>
      </c>
    </row>
    <row r="17" spans="1:13" ht="15.75">
      <c r="A17" s="3">
        <v>2.6</v>
      </c>
      <c r="B17" s="38"/>
      <c r="C17" s="17" t="s">
        <v>7</v>
      </c>
      <c r="D17" s="79">
        <v>1975.95</v>
      </c>
      <c r="E17" s="79">
        <v>1186.32</v>
      </c>
      <c r="F17" s="79">
        <v>1541.37</v>
      </c>
      <c r="G17" s="79">
        <v>1965.88</v>
      </c>
      <c r="H17" s="79">
        <v>2511.31</v>
      </c>
      <c r="I17" s="79">
        <v>1950.04</v>
      </c>
      <c r="J17" s="79">
        <v>1728.81</v>
      </c>
      <c r="K17" s="79">
        <v>2095.84</v>
      </c>
      <c r="L17" s="79">
        <v>1515.53</v>
      </c>
      <c r="M17" s="79">
        <v>1933.6</v>
      </c>
    </row>
    <row r="18" spans="1:13" ht="15.75">
      <c r="A18" s="3">
        <v>2.7</v>
      </c>
      <c r="B18" s="18"/>
      <c r="C18" s="21" t="s">
        <v>12</v>
      </c>
      <c r="D18" s="80">
        <v>1978.16</v>
      </c>
      <c r="E18" s="80">
        <v>1297.18</v>
      </c>
      <c r="F18" s="80">
        <v>1575.39</v>
      </c>
      <c r="G18" s="80">
        <v>1971.63</v>
      </c>
      <c r="H18" s="80">
        <v>2536.66</v>
      </c>
      <c r="I18" s="79">
        <v>1950.04</v>
      </c>
      <c r="J18" s="80">
        <v>1734.44</v>
      </c>
      <c r="K18" s="80">
        <v>2095.84</v>
      </c>
      <c r="L18" s="80">
        <v>1570.38</v>
      </c>
      <c r="M18" s="80">
        <v>1933.6</v>
      </c>
    </row>
    <row r="19" spans="1:13" ht="15.75">
      <c r="A19" s="4">
        <v>2.8</v>
      </c>
      <c r="B19" s="22"/>
      <c r="C19" s="23" t="s">
        <v>8</v>
      </c>
      <c r="D19" s="81">
        <v>2175.98</v>
      </c>
      <c r="E19" s="81">
        <v>1426.9</v>
      </c>
      <c r="F19" s="81">
        <v>1732.92</v>
      </c>
      <c r="G19" s="81">
        <v>2168.79</v>
      </c>
      <c r="H19" s="81">
        <v>2790.33</v>
      </c>
      <c r="I19" s="84">
        <v>2145.04</v>
      </c>
      <c r="J19" s="81">
        <v>1907.89</v>
      </c>
      <c r="K19" s="81">
        <v>2305.42</v>
      </c>
      <c r="L19" s="81">
        <v>1727.41</v>
      </c>
      <c r="M19" s="81">
        <v>2126.96</v>
      </c>
    </row>
    <row r="20" spans="1:13" ht="15.75">
      <c r="A20" s="7">
        <v>3</v>
      </c>
      <c r="B20" s="141" t="s">
        <v>13</v>
      </c>
      <c r="C20" s="141"/>
      <c r="D20" s="82">
        <v>31897.31</v>
      </c>
      <c r="E20" s="82">
        <v>36421.65</v>
      </c>
      <c r="F20" s="82">
        <v>20239.04</v>
      </c>
      <c r="G20" s="82">
        <v>21400.31</v>
      </c>
      <c r="H20" s="82">
        <v>13106.96</v>
      </c>
      <c r="I20" s="82">
        <v>19079.5</v>
      </c>
      <c r="J20" s="82">
        <v>22120.36</v>
      </c>
      <c r="K20" s="82">
        <v>23577.78</v>
      </c>
      <c r="L20" s="82">
        <v>18541.6</v>
      </c>
      <c r="M20" s="82">
        <v>28995.21</v>
      </c>
    </row>
    <row r="21" spans="1:13" ht="15.75">
      <c r="A21" s="7">
        <v>4</v>
      </c>
      <c r="B21" s="141" t="s">
        <v>14</v>
      </c>
      <c r="C21" s="150"/>
      <c r="D21" s="82">
        <v>456.22</v>
      </c>
      <c r="E21" s="82">
        <v>852.25</v>
      </c>
      <c r="F21" s="82">
        <v>1065.39</v>
      </c>
      <c r="G21" s="82">
        <v>885.91</v>
      </c>
      <c r="H21" s="82">
        <v>1933.92</v>
      </c>
      <c r="I21" s="82">
        <v>169.96</v>
      </c>
      <c r="J21" s="82">
        <v>1301.3</v>
      </c>
      <c r="K21" s="82">
        <v>771.35</v>
      </c>
      <c r="L21" s="82">
        <v>2126.22</v>
      </c>
      <c r="M21" s="82">
        <v>2506.33</v>
      </c>
    </row>
    <row r="22" spans="1:13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13" ht="15.75">
      <c r="A23" s="3">
        <v>5.1</v>
      </c>
      <c r="B23" s="144" t="s">
        <v>16</v>
      </c>
      <c r="C23" s="145"/>
      <c r="D23" s="79">
        <v>102.01</v>
      </c>
      <c r="E23" s="79">
        <v>85.77</v>
      </c>
      <c r="F23" s="79">
        <v>82.55</v>
      </c>
      <c r="G23" s="79">
        <v>68.22</v>
      </c>
      <c r="H23" s="79">
        <v>40.06</v>
      </c>
      <c r="I23" s="79">
        <v>64.06</v>
      </c>
      <c r="J23" s="79">
        <v>87.6</v>
      </c>
      <c r="K23" s="79">
        <v>70.95</v>
      </c>
      <c r="L23" s="79">
        <v>58.09</v>
      </c>
      <c r="M23" s="79">
        <v>94.37</v>
      </c>
    </row>
    <row r="24" spans="1:13" ht="15.75">
      <c r="A24" s="3">
        <v>5.2</v>
      </c>
      <c r="B24" s="144" t="s">
        <v>17</v>
      </c>
      <c r="C24" s="145"/>
      <c r="D24" s="79">
        <v>98.98</v>
      </c>
      <c r="E24" s="79">
        <v>50.63</v>
      </c>
      <c r="F24" s="79">
        <v>45.65</v>
      </c>
      <c r="G24" s="79">
        <v>0.02</v>
      </c>
      <c r="H24" s="79">
        <v>5.41</v>
      </c>
      <c r="I24" s="79">
        <v>39.34</v>
      </c>
      <c r="J24" s="79">
        <v>39.29</v>
      </c>
      <c r="K24" s="79">
        <v>46.9</v>
      </c>
      <c r="L24" s="79">
        <v>17.59</v>
      </c>
      <c r="M24" s="79">
        <v>38.16</v>
      </c>
    </row>
    <row r="25" spans="1:13" ht="15.75">
      <c r="A25" s="3">
        <v>5.3</v>
      </c>
      <c r="B25" s="144" t="s">
        <v>18</v>
      </c>
      <c r="C25" s="145"/>
      <c r="D25" s="79">
        <v>0.65</v>
      </c>
      <c r="E25" s="79">
        <v>0.64</v>
      </c>
      <c r="F25" s="79">
        <v>0</v>
      </c>
      <c r="G25" s="79">
        <v>0</v>
      </c>
      <c r="H25" s="79">
        <v>0</v>
      </c>
      <c r="I25" s="79">
        <v>0</v>
      </c>
      <c r="J25" s="79">
        <v>0.12</v>
      </c>
      <c r="K25" s="79">
        <v>0</v>
      </c>
      <c r="L25" s="79">
        <v>0</v>
      </c>
      <c r="M25" s="79">
        <v>0</v>
      </c>
    </row>
    <row r="26" spans="1:13" ht="15.75">
      <c r="A26" s="3">
        <v>5.4</v>
      </c>
      <c r="B26" s="144" t="s">
        <v>19</v>
      </c>
      <c r="C26" s="145"/>
      <c r="D26" s="79">
        <v>231.09</v>
      </c>
      <c r="E26" s="79">
        <v>403.96</v>
      </c>
      <c r="F26" s="79">
        <v>220.89</v>
      </c>
      <c r="G26" s="79">
        <v>287.78</v>
      </c>
      <c r="H26" s="79">
        <v>193.88</v>
      </c>
      <c r="I26" s="79">
        <v>328.96</v>
      </c>
      <c r="J26" s="79">
        <v>230.43</v>
      </c>
      <c r="K26" s="79">
        <v>379.26</v>
      </c>
      <c r="L26" s="79">
        <v>218.83</v>
      </c>
      <c r="M26" s="79">
        <v>400.4</v>
      </c>
    </row>
    <row r="27" spans="1:13" ht="15.75">
      <c r="A27" s="4">
        <v>5.5</v>
      </c>
      <c r="B27" s="135" t="s">
        <v>20</v>
      </c>
      <c r="C27" s="136"/>
      <c r="D27" s="84">
        <v>19.23</v>
      </c>
      <c r="E27" s="84">
        <v>0.23</v>
      </c>
      <c r="F27" s="84">
        <v>31.86</v>
      </c>
      <c r="G27" s="84">
        <v>72.61</v>
      </c>
      <c r="H27" s="84">
        <v>2.91</v>
      </c>
      <c r="I27" s="84">
        <v>34.4</v>
      </c>
      <c r="J27" s="84">
        <v>11.91</v>
      </c>
      <c r="K27" s="84">
        <v>39.66</v>
      </c>
      <c r="L27" s="84">
        <v>3.82</v>
      </c>
      <c r="M27" s="84">
        <v>5.96</v>
      </c>
    </row>
    <row r="28" spans="1:13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5.75">
      <c r="A29" s="3">
        <v>6.1</v>
      </c>
      <c r="B29" s="144" t="s">
        <v>16</v>
      </c>
      <c r="C29" s="145"/>
      <c r="D29" s="79">
        <v>21.51</v>
      </c>
      <c r="E29" s="79">
        <v>25.86</v>
      </c>
      <c r="F29" s="79">
        <v>24.96</v>
      </c>
      <c r="G29" s="79">
        <v>34.04</v>
      </c>
      <c r="H29" s="79">
        <v>24.66</v>
      </c>
      <c r="I29" s="79">
        <v>27.16</v>
      </c>
      <c r="J29" s="79">
        <v>26.37</v>
      </c>
      <c r="K29" s="79">
        <v>29.51</v>
      </c>
      <c r="L29" s="79">
        <v>26.24</v>
      </c>
      <c r="M29" s="79">
        <v>27</v>
      </c>
    </row>
    <row r="30" spans="1:13" ht="15.75">
      <c r="A30" s="3">
        <v>6.2</v>
      </c>
      <c r="B30" s="144" t="s">
        <v>17</v>
      </c>
      <c r="C30" s="145"/>
      <c r="D30" s="79">
        <v>18.17</v>
      </c>
      <c r="E30" s="79">
        <v>16.68</v>
      </c>
      <c r="F30" s="79">
        <v>17.66</v>
      </c>
      <c r="G30" s="79">
        <v>20</v>
      </c>
      <c r="H30" s="79">
        <v>15.63</v>
      </c>
      <c r="I30" s="79">
        <v>17.32</v>
      </c>
      <c r="J30" s="79">
        <v>16.44</v>
      </c>
      <c r="K30" s="79">
        <v>18.61</v>
      </c>
      <c r="L30" s="79">
        <v>16.98</v>
      </c>
      <c r="M30" s="79">
        <v>16.37</v>
      </c>
    </row>
    <row r="31" spans="1:13" ht="15.75">
      <c r="A31" s="3">
        <v>6.3</v>
      </c>
      <c r="B31" s="144" t="s">
        <v>18</v>
      </c>
      <c r="C31" s="145"/>
      <c r="D31" s="79">
        <v>30</v>
      </c>
      <c r="E31" s="79">
        <v>15</v>
      </c>
      <c r="F31" s="79">
        <v>0</v>
      </c>
      <c r="G31" s="79">
        <v>0</v>
      </c>
      <c r="H31" s="79">
        <v>0</v>
      </c>
      <c r="I31" s="79">
        <v>0</v>
      </c>
      <c r="J31" s="79">
        <v>68.89</v>
      </c>
      <c r="K31" s="79">
        <v>0</v>
      </c>
      <c r="L31" s="79">
        <v>0</v>
      </c>
      <c r="M31" s="79">
        <v>0</v>
      </c>
    </row>
    <row r="32" spans="1:13" ht="15.75">
      <c r="A32" s="3">
        <v>6.4</v>
      </c>
      <c r="B32" s="144" t="s">
        <v>22</v>
      </c>
      <c r="C32" s="145"/>
      <c r="D32" s="79">
        <v>24.16</v>
      </c>
      <c r="E32" s="79">
        <v>9.33</v>
      </c>
      <c r="F32" s="79">
        <v>16.35</v>
      </c>
      <c r="G32" s="79">
        <v>15.61</v>
      </c>
      <c r="H32" s="79">
        <v>29.62</v>
      </c>
      <c r="I32" s="79">
        <v>15.34</v>
      </c>
      <c r="J32" s="79">
        <v>15.84</v>
      </c>
      <c r="K32" s="79">
        <v>15.1</v>
      </c>
      <c r="L32" s="79">
        <v>20.85</v>
      </c>
      <c r="M32" s="79">
        <v>16.51</v>
      </c>
    </row>
    <row r="33" spans="1:13" ht="15.75">
      <c r="A33" s="3">
        <v>6.5</v>
      </c>
      <c r="B33" s="144" t="s">
        <v>20</v>
      </c>
      <c r="C33" s="145"/>
      <c r="D33" s="79">
        <v>48.42</v>
      </c>
      <c r="E33" s="79">
        <v>49.38</v>
      </c>
      <c r="F33" s="79">
        <v>38.22</v>
      </c>
      <c r="G33" s="79">
        <v>18.79</v>
      </c>
      <c r="H33" s="79">
        <v>101.63</v>
      </c>
      <c r="I33" s="79">
        <v>36.18</v>
      </c>
      <c r="J33" s="79">
        <v>35.69</v>
      </c>
      <c r="K33" s="79">
        <v>55.38</v>
      </c>
      <c r="L33" s="79">
        <v>25.77</v>
      </c>
      <c r="M33" s="79">
        <v>86.17</v>
      </c>
    </row>
    <row r="34" spans="1:13" ht="15.75">
      <c r="A34" s="7">
        <v>7</v>
      </c>
      <c r="B34" s="148" t="s">
        <v>52</v>
      </c>
      <c r="C34" s="149"/>
      <c r="D34" s="82">
        <v>2377.37</v>
      </c>
      <c r="E34" s="82">
        <v>2464.82</v>
      </c>
      <c r="F34" s="82">
        <v>1967.63</v>
      </c>
      <c r="G34" s="82">
        <v>2708</v>
      </c>
      <c r="H34" s="82">
        <v>2166.44</v>
      </c>
      <c r="I34" s="82">
        <v>2245.19</v>
      </c>
      <c r="J34" s="82">
        <v>2173.99</v>
      </c>
      <c r="K34" s="82">
        <v>2397.51</v>
      </c>
      <c r="L34" s="82">
        <v>2066.34</v>
      </c>
      <c r="M34" s="82">
        <v>2477.38</v>
      </c>
    </row>
    <row r="35" spans="1:13" ht="15.75">
      <c r="A35" s="5">
        <v>8.1</v>
      </c>
      <c r="B35" s="146" t="s">
        <v>23</v>
      </c>
      <c r="C35" s="147"/>
      <c r="D35" s="85">
        <v>34</v>
      </c>
      <c r="E35" s="85">
        <v>43</v>
      </c>
      <c r="F35" s="85">
        <v>10</v>
      </c>
      <c r="G35" s="85">
        <v>16</v>
      </c>
      <c r="H35" s="85">
        <v>20</v>
      </c>
      <c r="I35" s="85">
        <v>50</v>
      </c>
      <c r="J35" s="85">
        <v>185</v>
      </c>
      <c r="K35" s="85">
        <v>159</v>
      </c>
      <c r="L35" s="85">
        <v>118</v>
      </c>
      <c r="M35" s="85">
        <v>118</v>
      </c>
    </row>
    <row r="36" spans="1:13" ht="15" customHeight="1">
      <c r="A36" s="4">
        <v>8.2</v>
      </c>
      <c r="B36" s="135" t="s">
        <v>24</v>
      </c>
      <c r="C36" s="136"/>
      <c r="D36" s="86">
        <v>9</v>
      </c>
      <c r="E36" s="86">
        <v>7</v>
      </c>
      <c r="F36" s="86">
        <v>1</v>
      </c>
      <c r="G36" s="86">
        <v>3</v>
      </c>
      <c r="H36" s="86">
        <v>4</v>
      </c>
      <c r="I36" s="86">
        <v>20</v>
      </c>
      <c r="J36" s="86">
        <v>34</v>
      </c>
      <c r="K36" s="86">
        <v>46</v>
      </c>
      <c r="L36" s="86">
        <v>32</v>
      </c>
      <c r="M36" s="86">
        <v>26</v>
      </c>
    </row>
    <row r="37" spans="1:13" ht="15.75">
      <c r="A37" s="4">
        <v>9</v>
      </c>
      <c r="B37" s="135" t="s">
        <v>25</v>
      </c>
      <c r="C37" s="136"/>
      <c r="D37" s="84">
        <v>13.48</v>
      </c>
      <c r="E37" s="84">
        <v>15.27</v>
      </c>
      <c r="F37" s="84">
        <v>10.28</v>
      </c>
      <c r="G37" s="84">
        <v>7.03</v>
      </c>
      <c r="H37" s="84">
        <v>5.28</v>
      </c>
      <c r="I37" s="84">
        <v>8.37</v>
      </c>
      <c r="J37" s="84">
        <v>10.19</v>
      </c>
      <c r="K37" s="84">
        <v>9.74</v>
      </c>
      <c r="L37" s="84">
        <v>8.65</v>
      </c>
      <c r="M37" s="84">
        <v>12.39</v>
      </c>
    </row>
    <row r="38" spans="1:13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5.75">
      <c r="A39" s="3">
        <v>10.1</v>
      </c>
      <c r="B39" s="131" t="s">
        <v>28</v>
      </c>
      <c r="C39" s="132"/>
      <c r="D39" s="79">
        <v>54.05</v>
      </c>
      <c r="E39" s="79">
        <v>67.97</v>
      </c>
      <c r="F39" s="79">
        <v>161.65</v>
      </c>
      <c r="G39" s="79">
        <v>126.65</v>
      </c>
      <c r="H39" s="79">
        <v>179.43</v>
      </c>
      <c r="I39" s="79">
        <v>114.54</v>
      </c>
      <c r="J39" s="79">
        <v>133.78</v>
      </c>
      <c r="K39" s="79">
        <v>148.76</v>
      </c>
      <c r="L39" s="79">
        <v>179.58</v>
      </c>
      <c r="M39" s="79">
        <v>285.46</v>
      </c>
    </row>
    <row r="40" spans="1:13" ht="15.75">
      <c r="A40" s="3">
        <v>10.2</v>
      </c>
      <c r="B40" s="131" t="s">
        <v>27</v>
      </c>
      <c r="C40" s="132"/>
      <c r="D40" s="79">
        <v>2.89</v>
      </c>
      <c r="E40" s="79">
        <v>0.44</v>
      </c>
      <c r="F40" s="79">
        <v>0</v>
      </c>
      <c r="G40" s="79">
        <v>0</v>
      </c>
      <c r="H40" s="79">
        <v>0</v>
      </c>
      <c r="I40" s="79">
        <v>1.35</v>
      </c>
      <c r="J40" s="79">
        <v>4.33</v>
      </c>
      <c r="K40" s="79">
        <v>13.87</v>
      </c>
      <c r="L40" s="79">
        <v>1.47</v>
      </c>
      <c r="M40" s="79">
        <v>1.42</v>
      </c>
    </row>
    <row r="41" spans="1:13" ht="15.75">
      <c r="A41" s="3">
        <v>10.3</v>
      </c>
      <c r="B41" s="131" t="s">
        <v>26</v>
      </c>
      <c r="C41" s="132"/>
      <c r="D41" s="79">
        <f>D42-D39-D40</f>
        <v>174.15000000000003</v>
      </c>
      <c r="E41" s="79">
        <f>E42-E39-E40</f>
        <v>335.55</v>
      </c>
      <c r="F41" s="79">
        <f>F42-F39-F40</f>
        <v>59.23999999999998</v>
      </c>
      <c r="G41" s="79">
        <f>G42-G39-G40</f>
        <v>161.12999999999997</v>
      </c>
      <c r="H41" s="79">
        <v>14.45</v>
      </c>
      <c r="I41" s="79">
        <v>213.07</v>
      </c>
      <c r="J41" s="79">
        <f>J42-J39-J40</f>
        <v>92.32000000000001</v>
      </c>
      <c r="K41" s="79">
        <v>216.63</v>
      </c>
      <c r="L41" s="79">
        <f>L42-L39-L40</f>
        <v>37.78</v>
      </c>
      <c r="M41" s="79">
        <v>113.52</v>
      </c>
    </row>
    <row r="42" spans="1:13" ht="15.75">
      <c r="A42" s="4">
        <v>10.4</v>
      </c>
      <c r="B42" s="139" t="s">
        <v>29</v>
      </c>
      <c r="C42" s="140"/>
      <c r="D42" s="84">
        <f>D26</f>
        <v>231.09</v>
      </c>
      <c r="E42" s="84">
        <f>E26</f>
        <v>403.96</v>
      </c>
      <c r="F42" s="84">
        <f>F26</f>
        <v>220.89</v>
      </c>
      <c r="G42" s="84">
        <f>G26</f>
        <v>287.78</v>
      </c>
      <c r="H42" s="84">
        <f>SUM(H39:H41)</f>
        <v>193.88</v>
      </c>
      <c r="I42" s="84">
        <v>328.96</v>
      </c>
      <c r="J42" s="84">
        <f>J26</f>
        <v>230.43</v>
      </c>
      <c r="K42" s="84">
        <f>K26</f>
        <v>379.26</v>
      </c>
      <c r="L42" s="84">
        <f>L26</f>
        <v>218.83</v>
      </c>
      <c r="M42" s="84">
        <f>SUM(M39:M41)</f>
        <v>400.4</v>
      </c>
    </row>
    <row r="43" spans="1:13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8"/>
      <c r="J43" s="87"/>
      <c r="K43" s="87"/>
      <c r="L43" s="87"/>
      <c r="M43" s="87"/>
    </row>
    <row r="44" spans="1:13" ht="15.75">
      <c r="A44" s="7">
        <v>11</v>
      </c>
      <c r="B44" s="141" t="s">
        <v>31</v>
      </c>
      <c r="C44" s="141"/>
      <c r="D44" s="100">
        <f>D48+D51+D54+D55+D58+D59+D60+D61+D62</f>
        <v>16270.109999999999</v>
      </c>
      <c r="E44" s="103">
        <f>E48+E51+E54+E55+E58+E59+E60+E61+E62</f>
        <v>10595.440000000002</v>
      </c>
      <c r="F44" s="100">
        <f>F48+F51+F54+F55+F58+F59+F60+F61+F62</f>
        <v>10080.04</v>
      </c>
      <c r="G44" s="103">
        <f>G48+G51+G54+G55+G58+G59+G60+G61+G62</f>
        <v>9298.74</v>
      </c>
      <c r="H44" s="103">
        <f>H48+H51+H54+H55+H58+H59+H60+H61+H62</f>
        <v>9083.73</v>
      </c>
      <c r="I44" s="100">
        <v>11753.15</v>
      </c>
      <c r="J44" s="100">
        <f>J48+J51+J54+J55+J58+J59+J60+J61+J62</f>
        <v>11037.21</v>
      </c>
      <c r="K44" s="100">
        <f>K48+K51+K54+K55+K58+K59+K60+K61+K62</f>
        <v>14346.89</v>
      </c>
      <c r="L44" s="103">
        <f>L48+L51+L54+L55+L58+L59+L60+L61+L62</f>
        <v>8958.47</v>
      </c>
      <c r="M44" s="103">
        <f>M48+M51+M54+M55+M58+M59+M60+M61+M62</f>
        <v>15128.88</v>
      </c>
    </row>
    <row r="45" spans="1:13" ht="15.75">
      <c r="A45" s="5" t="s">
        <v>58</v>
      </c>
      <c r="B45" s="24" t="s">
        <v>32</v>
      </c>
      <c r="C45" s="25" t="s">
        <v>28</v>
      </c>
      <c r="D45" s="78">
        <v>1267.95</v>
      </c>
      <c r="E45" s="78">
        <v>689.48</v>
      </c>
      <c r="F45" s="78">
        <v>2542.86</v>
      </c>
      <c r="G45" s="78">
        <v>1952.56</v>
      </c>
      <c r="H45" s="78">
        <v>5304.43</v>
      </c>
      <c r="I45" s="78">
        <v>1816.3</v>
      </c>
      <c r="J45" s="78">
        <v>2086.14</v>
      </c>
      <c r="K45" s="78">
        <v>2419.21</v>
      </c>
      <c r="L45" s="78">
        <v>3662.52</v>
      </c>
      <c r="M45" s="78">
        <v>4749.94</v>
      </c>
    </row>
    <row r="46" spans="1:13" ht="15.75">
      <c r="A46" s="3" t="s">
        <v>59</v>
      </c>
      <c r="B46" s="131" t="s">
        <v>27</v>
      </c>
      <c r="C46" s="132"/>
      <c r="D46" s="79">
        <v>80.55</v>
      </c>
      <c r="E46" s="79">
        <v>5.99</v>
      </c>
      <c r="F46" s="79">
        <v>0</v>
      </c>
      <c r="G46" s="79">
        <v>0</v>
      </c>
      <c r="H46" s="79">
        <v>0</v>
      </c>
      <c r="I46" s="79">
        <v>22.03</v>
      </c>
      <c r="J46" s="79">
        <v>74.64</v>
      </c>
      <c r="K46" s="79">
        <v>211.24</v>
      </c>
      <c r="L46" s="79">
        <v>19.51</v>
      </c>
      <c r="M46" s="79">
        <v>19.76</v>
      </c>
    </row>
    <row r="47" spans="1:13" ht="15.75">
      <c r="A47" s="3" t="s">
        <v>60</v>
      </c>
      <c r="B47" s="131" t="s">
        <v>26</v>
      </c>
      <c r="C47" s="132"/>
      <c r="D47" s="79">
        <v>4235.09</v>
      </c>
      <c r="E47" s="79">
        <v>3072.62</v>
      </c>
      <c r="F47" s="79">
        <v>1068.09</v>
      </c>
      <c r="G47" s="79">
        <v>2539.64</v>
      </c>
      <c r="H47" s="79">
        <v>438.41</v>
      </c>
      <c r="I47" s="79">
        <v>3206.53</v>
      </c>
      <c r="J47" s="79">
        <v>1488.99</v>
      </c>
      <c r="K47" s="79">
        <v>3096.86</v>
      </c>
      <c r="L47" s="79">
        <v>880.05</v>
      </c>
      <c r="M47" s="79">
        <v>1839.39</v>
      </c>
    </row>
    <row r="48" spans="1:13" s="27" customFormat="1" ht="15.75">
      <c r="A48" s="4" t="s">
        <v>61</v>
      </c>
      <c r="B48" s="133" t="s">
        <v>29</v>
      </c>
      <c r="C48" s="134"/>
      <c r="D48" s="81">
        <f>SUM(D45:D47)</f>
        <v>5583.59</v>
      </c>
      <c r="E48" s="81">
        <f>SUM(E45:E47)</f>
        <v>3768.09</v>
      </c>
      <c r="F48" s="81">
        <f>SUM(F45:F47)</f>
        <v>3610.95</v>
      </c>
      <c r="G48" s="81">
        <f>SUM(G45:G47)</f>
        <v>4492.2</v>
      </c>
      <c r="H48" s="81">
        <f>SUM(H45:H47)</f>
        <v>5742.84</v>
      </c>
      <c r="I48" s="84">
        <v>5044.860000000001</v>
      </c>
      <c r="J48" s="81">
        <f>SUM(J45:J47)</f>
        <v>3649.7699999999995</v>
      </c>
      <c r="K48" s="81">
        <f>SUM(K45:K47)</f>
        <v>5727.3099999999995</v>
      </c>
      <c r="L48" s="81">
        <f>SUM(L45:L47)</f>
        <v>4562.08</v>
      </c>
      <c r="M48" s="81">
        <f>SUM(M45:M47)</f>
        <v>6609.09</v>
      </c>
    </row>
    <row r="49" spans="1:13" ht="15.75">
      <c r="A49" s="5" t="s">
        <v>62</v>
      </c>
      <c r="B49" s="24" t="s">
        <v>33</v>
      </c>
      <c r="C49" s="25" t="s">
        <v>34</v>
      </c>
      <c r="D49" s="78">
        <v>288.61</v>
      </c>
      <c r="E49" s="78">
        <v>0</v>
      </c>
      <c r="F49" s="78">
        <v>0</v>
      </c>
      <c r="G49" s="78">
        <v>768.4</v>
      </c>
      <c r="H49" s="78">
        <v>53.11</v>
      </c>
      <c r="I49" s="78">
        <v>896.57</v>
      </c>
      <c r="J49" s="78">
        <v>77.78</v>
      </c>
      <c r="K49" s="78">
        <v>666.99</v>
      </c>
      <c r="L49" s="78">
        <v>4.24</v>
      </c>
      <c r="M49" s="78">
        <v>73.87</v>
      </c>
    </row>
    <row r="50" spans="1:13" ht="15.75">
      <c r="A50" s="3" t="s">
        <v>63</v>
      </c>
      <c r="B50" s="131" t="s">
        <v>35</v>
      </c>
      <c r="C50" s="132"/>
      <c r="D50" s="79">
        <v>642.38</v>
      </c>
      <c r="E50" s="79">
        <v>11.42</v>
      </c>
      <c r="F50" s="79">
        <v>1217.52</v>
      </c>
      <c r="G50" s="79">
        <v>595.67</v>
      </c>
      <c r="H50" s="79">
        <v>243.14</v>
      </c>
      <c r="I50" s="79">
        <v>348.16</v>
      </c>
      <c r="J50" s="79">
        <v>347.39</v>
      </c>
      <c r="K50" s="79">
        <v>1529.26</v>
      </c>
      <c r="L50" s="79">
        <v>94.27</v>
      </c>
      <c r="M50" s="79">
        <v>439.41</v>
      </c>
    </row>
    <row r="51" spans="1:13" s="27" customFormat="1" ht="15.75">
      <c r="A51" s="4" t="s">
        <v>64</v>
      </c>
      <c r="B51" s="133" t="s">
        <v>29</v>
      </c>
      <c r="C51" s="134"/>
      <c r="D51" s="81">
        <f aca="true" t="shared" si="0" ref="D51:L51">SUM(D49:D50)</f>
        <v>930.99</v>
      </c>
      <c r="E51" s="81">
        <f t="shared" si="0"/>
        <v>11.42</v>
      </c>
      <c r="F51" s="81">
        <f t="shared" si="0"/>
        <v>1217.52</v>
      </c>
      <c r="G51" s="81">
        <f t="shared" si="0"/>
        <v>1364.07</v>
      </c>
      <c r="H51" s="81">
        <f>SUM(H49:H50)</f>
        <v>296.25</v>
      </c>
      <c r="I51" s="84">
        <v>1244.73</v>
      </c>
      <c r="J51" s="81">
        <f t="shared" si="0"/>
        <v>425.16999999999996</v>
      </c>
      <c r="K51" s="81">
        <f t="shared" si="0"/>
        <v>2196.25</v>
      </c>
      <c r="L51" s="81">
        <f t="shared" si="0"/>
        <v>98.50999999999999</v>
      </c>
      <c r="M51" s="81">
        <f>SUM(M49:M50)</f>
        <v>513.28</v>
      </c>
    </row>
    <row r="52" spans="1:13" ht="15.75">
      <c r="A52" s="5" t="s">
        <v>65</v>
      </c>
      <c r="B52" s="24" t="s">
        <v>36</v>
      </c>
      <c r="C52" s="25" t="s">
        <v>34</v>
      </c>
      <c r="D52" s="78">
        <v>3200.03</v>
      </c>
      <c r="E52" s="78">
        <v>1738.58</v>
      </c>
      <c r="F52" s="78">
        <v>1656.68</v>
      </c>
      <c r="G52" s="78">
        <v>897.27</v>
      </c>
      <c r="H52" s="78">
        <v>1319.33</v>
      </c>
      <c r="I52" s="78">
        <v>1216.65</v>
      </c>
      <c r="J52" s="78">
        <v>2576.51</v>
      </c>
      <c r="K52" s="78">
        <v>2141.13</v>
      </c>
      <c r="L52" s="78">
        <v>1767.41</v>
      </c>
      <c r="M52" s="78">
        <v>3429.77</v>
      </c>
    </row>
    <row r="53" spans="1:13" ht="15.75">
      <c r="A53" s="3" t="s">
        <v>66</v>
      </c>
      <c r="B53" s="131" t="s">
        <v>35</v>
      </c>
      <c r="C53" s="132"/>
      <c r="D53" s="79">
        <v>37.74</v>
      </c>
      <c r="E53" s="79">
        <v>18.14</v>
      </c>
      <c r="F53" s="79">
        <v>163.84</v>
      </c>
      <c r="G53" s="79">
        <v>0.23</v>
      </c>
      <c r="H53" s="79">
        <v>356.93</v>
      </c>
      <c r="I53" s="79">
        <v>237.27</v>
      </c>
      <c r="J53" s="79">
        <v>103.44</v>
      </c>
      <c r="K53" s="79">
        <v>123.65</v>
      </c>
      <c r="L53" s="79">
        <v>44.8</v>
      </c>
      <c r="M53" s="79">
        <v>551.73</v>
      </c>
    </row>
    <row r="54" spans="1:13" s="27" customFormat="1" ht="15.75">
      <c r="A54" s="4" t="s">
        <v>67</v>
      </c>
      <c r="B54" s="133" t="s">
        <v>29</v>
      </c>
      <c r="C54" s="134"/>
      <c r="D54" s="81">
        <f>SUM(D52:D53)</f>
        <v>3237.77</v>
      </c>
      <c r="E54" s="81">
        <f>SUM(E52:E53)</f>
        <v>1756.72</v>
      </c>
      <c r="F54" s="81">
        <f>SUM(F52:F53)</f>
        <v>1820.52</v>
      </c>
      <c r="G54" s="81">
        <f>SUM(G52:G53)</f>
        <v>897.5</v>
      </c>
      <c r="H54" s="81">
        <f>SUM(H52:H53)</f>
        <v>1676.26</v>
      </c>
      <c r="I54" s="84">
        <v>1453.92</v>
      </c>
      <c r="J54" s="81">
        <f>SUM(J52:J53)</f>
        <v>2679.9500000000003</v>
      </c>
      <c r="K54" s="81">
        <f>SUM(K52:K53)</f>
        <v>2264.78</v>
      </c>
      <c r="L54" s="81">
        <f>SUM(L52:L53)</f>
        <v>1812.21</v>
      </c>
      <c r="M54" s="81">
        <f>SUM(M52:M53)</f>
        <v>3981.5</v>
      </c>
    </row>
    <row r="55" spans="1:13" ht="15.75">
      <c r="A55" s="7">
        <v>11.4</v>
      </c>
      <c r="B55" s="124" t="s">
        <v>37</v>
      </c>
      <c r="C55" s="124"/>
      <c r="D55" s="82">
        <v>2194.56</v>
      </c>
      <c r="E55" s="82">
        <v>2218.07</v>
      </c>
      <c r="F55" s="82">
        <v>2060.59</v>
      </c>
      <c r="G55" s="82">
        <v>2321.94</v>
      </c>
      <c r="H55" s="82">
        <v>987.88</v>
      </c>
      <c r="I55" s="82">
        <v>1740.07</v>
      </c>
      <c r="J55" s="82">
        <v>2310</v>
      </c>
      <c r="K55" s="82">
        <v>2093.72</v>
      </c>
      <c r="L55" s="82">
        <v>1524.48</v>
      </c>
      <c r="M55" s="82">
        <v>2547.81</v>
      </c>
    </row>
    <row r="56" spans="1:13" ht="15.75">
      <c r="A56" s="5" t="s">
        <v>68</v>
      </c>
      <c r="B56" s="24" t="s">
        <v>38</v>
      </c>
      <c r="C56" s="25" t="s">
        <v>39</v>
      </c>
      <c r="D56" s="78">
        <v>1798.93</v>
      </c>
      <c r="E56" s="78">
        <v>844.3</v>
      </c>
      <c r="F56" s="78">
        <v>806.2</v>
      </c>
      <c r="G56" s="78">
        <v>0.42</v>
      </c>
      <c r="H56" s="78">
        <v>84.57</v>
      </c>
      <c r="I56" s="78">
        <v>681.54</v>
      </c>
      <c r="J56" s="78">
        <v>646.1</v>
      </c>
      <c r="K56" s="78">
        <v>872.95</v>
      </c>
      <c r="L56" s="78">
        <v>298.61</v>
      </c>
      <c r="M56" s="78">
        <v>624.86</v>
      </c>
    </row>
    <row r="57" spans="1:13" ht="15.75">
      <c r="A57" s="3" t="s">
        <v>69</v>
      </c>
      <c r="B57" s="127" t="s">
        <v>40</v>
      </c>
      <c r="C57" s="128"/>
      <c r="D57" s="79">
        <v>19.54</v>
      </c>
      <c r="E57" s="79">
        <v>9.62</v>
      </c>
      <c r="F57" s="79">
        <v>0</v>
      </c>
      <c r="G57" s="79">
        <v>0</v>
      </c>
      <c r="H57" s="79">
        <v>0</v>
      </c>
      <c r="I57" s="79">
        <v>0</v>
      </c>
      <c r="J57" s="79">
        <v>8.32</v>
      </c>
      <c r="K57" s="79">
        <v>0</v>
      </c>
      <c r="L57" s="79">
        <v>0</v>
      </c>
      <c r="M57" s="79">
        <v>0</v>
      </c>
    </row>
    <row r="58" spans="1:13" s="27" customFormat="1" ht="15.75">
      <c r="A58" s="4" t="s">
        <v>70</v>
      </c>
      <c r="B58" s="129" t="s">
        <v>29</v>
      </c>
      <c r="C58" s="130"/>
      <c r="D58" s="81">
        <f>SUM(D56:D57)</f>
        <v>1818.47</v>
      </c>
      <c r="E58" s="81">
        <f>SUM(E56:E57)</f>
        <v>853.92</v>
      </c>
      <c r="F58" s="81">
        <f>SUM(F56:F57)</f>
        <v>806.2</v>
      </c>
      <c r="G58" s="81">
        <f>SUM(G56:G57)</f>
        <v>0.42</v>
      </c>
      <c r="H58" s="81">
        <f>SUM(H56:H57)</f>
        <v>84.57</v>
      </c>
      <c r="I58" s="84">
        <v>681.54</v>
      </c>
      <c r="J58" s="81">
        <f>SUM(J56:J57)</f>
        <v>654.4200000000001</v>
      </c>
      <c r="K58" s="81">
        <f>SUM(K56:K57)</f>
        <v>872.95</v>
      </c>
      <c r="L58" s="81">
        <f>SUM(L56:L57)</f>
        <v>298.61</v>
      </c>
      <c r="M58" s="81">
        <f>SUM(M56:M57)</f>
        <v>624.86</v>
      </c>
    </row>
    <row r="59" spans="1:13" ht="15.75">
      <c r="A59" s="7">
        <v>11.6</v>
      </c>
      <c r="B59" s="124" t="s">
        <v>41</v>
      </c>
      <c r="C59" s="124"/>
      <c r="D59" s="82">
        <v>2042.99</v>
      </c>
      <c r="E59" s="82">
        <v>16.94</v>
      </c>
      <c r="F59" s="82">
        <v>335.86</v>
      </c>
      <c r="G59" s="82">
        <v>0</v>
      </c>
      <c r="H59" s="82">
        <v>18.52</v>
      </c>
      <c r="I59" s="82">
        <v>1279.52</v>
      </c>
      <c r="J59" s="82">
        <v>482.5</v>
      </c>
      <c r="K59" s="82">
        <v>324.67</v>
      </c>
      <c r="L59" s="82">
        <v>256.38</v>
      </c>
      <c r="M59" s="82">
        <v>3.38</v>
      </c>
    </row>
    <row r="60" spans="1:13" ht="15.75">
      <c r="A60" s="7">
        <v>11.7</v>
      </c>
      <c r="B60" s="124" t="s">
        <v>42</v>
      </c>
      <c r="C60" s="124"/>
      <c r="D60" s="82">
        <v>0</v>
      </c>
      <c r="E60" s="82">
        <v>1670.1</v>
      </c>
      <c r="F60" s="82">
        <v>0</v>
      </c>
      <c r="G60" s="82">
        <v>0</v>
      </c>
      <c r="H60" s="82">
        <v>162.89</v>
      </c>
      <c r="I60" s="82">
        <v>7.39</v>
      </c>
      <c r="J60" s="82">
        <v>559.02</v>
      </c>
      <c r="K60" s="82">
        <v>500.31</v>
      </c>
      <c r="L60" s="82">
        <v>245.72</v>
      </c>
      <c r="M60" s="82">
        <v>534.45</v>
      </c>
    </row>
    <row r="61" spans="1:13" ht="15.75">
      <c r="A61" s="7">
        <v>11.8</v>
      </c>
      <c r="B61" s="124" t="s">
        <v>53</v>
      </c>
      <c r="C61" s="124"/>
      <c r="D61" s="82">
        <v>7.13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5.14</v>
      </c>
      <c r="K61" s="82">
        <v>5.46</v>
      </c>
      <c r="L61" s="82">
        <v>0</v>
      </c>
      <c r="M61" s="82">
        <v>0</v>
      </c>
    </row>
    <row r="62" spans="1:13" ht="15.75">
      <c r="A62" s="7">
        <v>11.9</v>
      </c>
      <c r="B62" s="124" t="s">
        <v>43</v>
      </c>
      <c r="C62" s="124"/>
      <c r="D62" s="82">
        <v>454.61</v>
      </c>
      <c r="E62" s="82">
        <v>300.18</v>
      </c>
      <c r="F62" s="82">
        <v>228.4</v>
      </c>
      <c r="G62" s="82">
        <v>222.61</v>
      </c>
      <c r="H62" s="82">
        <v>114.52</v>
      </c>
      <c r="I62" s="82">
        <v>301.12</v>
      </c>
      <c r="J62" s="82">
        <v>271.24</v>
      </c>
      <c r="K62" s="82">
        <v>361.44</v>
      </c>
      <c r="L62" s="82">
        <v>160.48</v>
      </c>
      <c r="M62" s="82">
        <v>314.51</v>
      </c>
    </row>
    <row r="63" spans="1:13" ht="15.75">
      <c r="A63" s="5">
        <v>12</v>
      </c>
      <c r="B63" s="125" t="s">
        <v>44</v>
      </c>
      <c r="C63" s="126"/>
      <c r="D63" s="101">
        <f>SUM(D64:D68)</f>
        <v>10739.14</v>
      </c>
      <c r="E63" s="101">
        <f>SUM(E64:E68)</f>
        <v>7928.76</v>
      </c>
      <c r="F63" s="101">
        <f>SUM(F64:F68)</f>
        <v>6595.719999999999</v>
      </c>
      <c r="G63" s="101">
        <f>SUM(G64:G68)</f>
        <v>5080.33</v>
      </c>
      <c r="H63" s="101">
        <f>SUM(H64:H68)</f>
        <v>6150.22</v>
      </c>
      <c r="I63" s="101">
        <v>4721.44</v>
      </c>
      <c r="J63" s="101">
        <f>SUM(J64:J68)</f>
        <v>7620.54</v>
      </c>
      <c r="K63" s="101">
        <f>SUM(K64:K68)</f>
        <v>6719.719999999999</v>
      </c>
      <c r="L63" s="101">
        <f>SUM(L64:L68)</f>
        <v>5687.94</v>
      </c>
      <c r="M63" s="101">
        <f>SUM(M64:M68)</f>
        <v>10982.640000000001</v>
      </c>
    </row>
    <row r="64" spans="1:13" ht="15.75">
      <c r="A64" s="3">
        <v>12.1</v>
      </c>
      <c r="B64" s="122" t="s">
        <v>45</v>
      </c>
      <c r="C64" s="123"/>
      <c r="D64" s="79">
        <v>5959.21</v>
      </c>
      <c r="E64" s="79">
        <v>7129.58</v>
      </c>
      <c r="F64" s="79">
        <v>5326.11</v>
      </c>
      <c r="G64" s="79">
        <v>3949.53</v>
      </c>
      <c r="H64" s="79">
        <v>4384.01</v>
      </c>
      <c r="I64" s="79">
        <v>3996.68</v>
      </c>
      <c r="J64" s="79">
        <v>5855.42</v>
      </c>
      <c r="K64" s="79">
        <v>4059</v>
      </c>
      <c r="L64" s="79">
        <v>3409.12</v>
      </c>
      <c r="M64" s="79">
        <v>9199.92</v>
      </c>
    </row>
    <row r="65" spans="1:13" ht="15.75">
      <c r="A65" s="3">
        <v>12.2</v>
      </c>
      <c r="B65" s="122" t="s">
        <v>46</v>
      </c>
      <c r="C65" s="123"/>
      <c r="D65" s="79">
        <v>3484.06</v>
      </c>
      <c r="E65" s="79">
        <v>0</v>
      </c>
      <c r="F65" s="79">
        <v>0</v>
      </c>
      <c r="G65" s="79">
        <v>0</v>
      </c>
      <c r="H65" s="79">
        <v>0</v>
      </c>
      <c r="I65" s="79">
        <v>0</v>
      </c>
      <c r="J65" s="79">
        <v>0</v>
      </c>
      <c r="K65" s="79">
        <v>0</v>
      </c>
      <c r="L65" s="79">
        <v>43.62</v>
      </c>
      <c r="M65" s="79">
        <v>0</v>
      </c>
    </row>
    <row r="66" spans="1:13" ht="15.75">
      <c r="A66" s="3">
        <v>12.3</v>
      </c>
      <c r="B66" s="122" t="s">
        <v>47</v>
      </c>
      <c r="C66" s="123"/>
      <c r="D66" s="79">
        <v>1.55</v>
      </c>
      <c r="E66" s="79">
        <v>38.06</v>
      </c>
      <c r="F66" s="79">
        <v>3.19</v>
      </c>
      <c r="G66" s="79">
        <v>11.05</v>
      </c>
      <c r="H66" s="79">
        <v>0</v>
      </c>
      <c r="I66" s="79">
        <v>6.35</v>
      </c>
      <c r="J66" s="79">
        <v>5.55</v>
      </c>
      <c r="K66" s="79">
        <v>27.82</v>
      </c>
      <c r="L66" s="79">
        <v>3.31</v>
      </c>
      <c r="M66" s="79">
        <v>16.35</v>
      </c>
    </row>
    <row r="67" spans="1:13" ht="15.75">
      <c r="A67" s="3">
        <v>12.4</v>
      </c>
      <c r="B67" s="122" t="s">
        <v>48</v>
      </c>
      <c r="C67" s="123"/>
      <c r="D67" s="79">
        <v>302.11</v>
      </c>
      <c r="E67" s="79">
        <v>197.4</v>
      </c>
      <c r="F67" s="79">
        <v>260.05</v>
      </c>
      <c r="G67" s="79">
        <v>449.46</v>
      </c>
      <c r="H67" s="79">
        <v>171.05</v>
      </c>
      <c r="I67" s="79">
        <v>163.37</v>
      </c>
      <c r="J67" s="79">
        <v>404.82</v>
      </c>
      <c r="K67" s="79">
        <v>479.34</v>
      </c>
      <c r="L67" s="79">
        <v>233.69</v>
      </c>
      <c r="M67" s="79">
        <v>554.1</v>
      </c>
    </row>
    <row r="68" spans="1:13" ht="15.75">
      <c r="A68" s="3">
        <v>12.5</v>
      </c>
      <c r="B68" s="122" t="s">
        <v>49</v>
      </c>
      <c r="C68" s="123"/>
      <c r="D68" s="79">
        <v>992.21</v>
      </c>
      <c r="E68" s="79">
        <v>563.72</v>
      </c>
      <c r="F68" s="79">
        <v>1006.37</v>
      </c>
      <c r="G68" s="79">
        <v>670.29</v>
      </c>
      <c r="H68" s="79">
        <v>1595.16</v>
      </c>
      <c r="I68" s="79">
        <v>555.04</v>
      </c>
      <c r="J68" s="79">
        <v>1354.75</v>
      </c>
      <c r="K68" s="79">
        <v>2153.56</v>
      </c>
      <c r="L68" s="79">
        <v>1998.2</v>
      </c>
      <c r="M68" s="79">
        <v>1212.27</v>
      </c>
    </row>
    <row r="69" spans="1:13" ht="15.75">
      <c r="A69" s="8">
        <v>13</v>
      </c>
      <c r="B69" s="124" t="s">
        <v>71</v>
      </c>
      <c r="C69" s="124"/>
      <c r="D69" s="102">
        <f>D44+D63</f>
        <v>27009.25</v>
      </c>
      <c r="E69" s="102">
        <f>E44+E63</f>
        <v>18524.200000000004</v>
      </c>
      <c r="F69" s="102">
        <f>F44+F63</f>
        <v>16675.760000000002</v>
      </c>
      <c r="G69" s="102">
        <f>G44+G63</f>
        <v>14379.07</v>
      </c>
      <c r="H69" s="102">
        <f>H44+H63</f>
        <v>15233.95</v>
      </c>
      <c r="I69" s="102">
        <v>16474.59</v>
      </c>
      <c r="J69" s="102">
        <f>J44+J63</f>
        <v>18657.75</v>
      </c>
      <c r="K69" s="102">
        <f>K44+K63</f>
        <v>21066.61</v>
      </c>
      <c r="L69" s="102">
        <f>L44+L63</f>
        <v>14646.41</v>
      </c>
      <c r="M69" s="102">
        <f>M44+M63</f>
        <v>26111.52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8" right="0.24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1" man="1"/>
  </rowBreaks>
  <colBreaks count="1" manualBreakCount="1">
    <brk id="11" max="6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0" zoomScaleSheetLayoutView="100" zoomScalePageLayoutView="0" workbookViewId="0" topLeftCell="A52">
      <selection activeCell="F64" sqref="F64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2.8515625" style="10" customWidth="1"/>
    <col min="4" max="4" width="13.8515625" style="10" customWidth="1"/>
    <col min="5" max="5" width="12.8515625" style="10" customWidth="1"/>
    <col min="6" max="6" width="14.28125" style="11" customWidth="1"/>
    <col min="7" max="7" width="14.140625" style="11" customWidth="1"/>
    <col min="8" max="8" width="15.00390625" style="11" customWidth="1"/>
    <col min="9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90</v>
      </c>
      <c r="C3" s="39" t="s">
        <v>144</v>
      </c>
      <c r="D3" s="9"/>
      <c r="E3" s="9"/>
    </row>
    <row r="4" spans="1:8" s="12" customFormat="1" ht="30">
      <c r="A4" s="2" t="s">
        <v>10</v>
      </c>
      <c r="B4" s="151" t="s">
        <v>54</v>
      </c>
      <c r="C4" s="151"/>
      <c r="D4" s="2" t="s">
        <v>86</v>
      </c>
      <c r="E4" s="2" t="s">
        <v>87</v>
      </c>
      <c r="F4" s="2" t="s">
        <v>102</v>
      </c>
      <c r="G4" s="2" t="s">
        <v>104</v>
      </c>
      <c r="H4" s="91" t="s">
        <v>107</v>
      </c>
    </row>
    <row r="5" spans="1:8" ht="15" customHeight="1">
      <c r="A5" s="26" t="s">
        <v>11</v>
      </c>
      <c r="B5" s="16" t="s">
        <v>50</v>
      </c>
      <c r="C5" s="17" t="s">
        <v>2</v>
      </c>
      <c r="D5" s="76">
        <v>7497.54</v>
      </c>
      <c r="E5" s="76">
        <v>3853.94</v>
      </c>
      <c r="F5" s="76">
        <v>7441.11</v>
      </c>
      <c r="G5" s="76">
        <v>8954.65</v>
      </c>
      <c r="H5" s="76">
        <v>11181.75</v>
      </c>
    </row>
    <row r="6" spans="1:8" ht="15.75">
      <c r="A6" s="3">
        <v>1.2</v>
      </c>
      <c r="B6" s="16"/>
      <c r="C6" s="17" t="s">
        <v>3</v>
      </c>
      <c r="D6" s="76">
        <f>D5</f>
        <v>7497.54</v>
      </c>
      <c r="E6" s="76">
        <f>E5</f>
        <v>3853.94</v>
      </c>
      <c r="F6" s="76">
        <f>F5</f>
        <v>7441.11</v>
      </c>
      <c r="G6" s="76">
        <v>8954.65</v>
      </c>
      <c r="H6" s="76">
        <v>11181.75</v>
      </c>
    </row>
    <row r="7" spans="1:8" ht="15.75">
      <c r="A7" s="3">
        <v>1.3</v>
      </c>
      <c r="B7" s="18"/>
      <c r="C7" s="17" t="s">
        <v>4</v>
      </c>
      <c r="D7" s="76">
        <v>8014.02</v>
      </c>
      <c r="E7" s="76">
        <v>4116.79</v>
      </c>
      <c r="F7" s="76">
        <v>8046.12</v>
      </c>
      <c r="G7" s="76">
        <v>10595.12</v>
      </c>
      <c r="H7" s="76">
        <v>11959.37</v>
      </c>
    </row>
    <row r="8" spans="1:8" ht="15.75">
      <c r="A8" s="3">
        <v>1.4</v>
      </c>
      <c r="B8" s="18"/>
      <c r="C8" s="17" t="s">
        <v>5</v>
      </c>
      <c r="D8" s="76">
        <v>14330.43</v>
      </c>
      <c r="E8" s="76">
        <v>10021.64</v>
      </c>
      <c r="F8" s="76">
        <v>11882.65</v>
      </c>
      <c r="G8" s="76">
        <v>19718.38</v>
      </c>
      <c r="H8" s="76">
        <v>19121.31</v>
      </c>
    </row>
    <row r="9" spans="1:8" ht="15.75">
      <c r="A9" s="3">
        <v>1.5</v>
      </c>
      <c r="B9" s="18"/>
      <c r="C9" s="17" t="s">
        <v>6</v>
      </c>
      <c r="D9" s="76">
        <v>9264.75</v>
      </c>
      <c r="E9" s="76">
        <v>5640.13</v>
      </c>
      <c r="F9" s="76">
        <v>9322.64</v>
      </c>
      <c r="G9" s="76">
        <v>13891.36</v>
      </c>
      <c r="H9" s="76">
        <v>16501.61</v>
      </c>
    </row>
    <row r="10" spans="1:8" ht="15.75">
      <c r="A10" s="3">
        <v>1.6</v>
      </c>
      <c r="B10" s="18"/>
      <c r="C10" s="17" t="s">
        <v>7</v>
      </c>
      <c r="D10" s="76">
        <v>15581.16</v>
      </c>
      <c r="E10" s="76">
        <v>11544.98</v>
      </c>
      <c r="F10" s="76">
        <v>13159.17</v>
      </c>
      <c r="G10" s="76">
        <v>22614.62</v>
      </c>
      <c r="H10" s="76">
        <v>23663.55</v>
      </c>
    </row>
    <row r="11" spans="1:8" ht="15.75">
      <c r="A11" s="4">
        <v>1.7</v>
      </c>
      <c r="B11" s="19"/>
      <c r="C11" s="20" t="s">
        <v>12</v>
      </c>
      <c r="D11" s="77">
        <v>16438.76</v>
      </c>
      <c r="E11" s="77">
        <v>11757.42</v>
      </c>
      <c r="F11" s="77">
        <v>13160.9</v>
      </c>
      <c r="G11" s="77">
        <v>22771.39</v>
      </c>
      <c r="H11" s="92">
        <v>23663.55</v>
      </c>
    </row>
    <row r="12" spans="1:8" ht="15.75">
      <c r="A12" s="5">
        <v>2.1</v>
      </c>
      <c r="B12" s="14" t="s">
        <v>51</v>
      </c>
      <c r="C12" s="15" t="s">
        <v>2</v>
      </c>
      <c r="D12" s="78">
        <v>784.69</v>
      </c>
      <c r="E12" s="78">
        <v>585.71</v>
      </c>
      <c r="F12" s="78">
        <v>1473.72</v>
      </c>
      <c r="G12" s="78">
        <v>865.57</v>
      </c>
      <c r="H12" s="78">
        <v>1178.35</v>
      </c>
    </row>
    <row r="13" spans="1:8" ht="15" customHeight="1">
      <c r="A13" s="3">
        <v>2.2</v>
      </c>
      <c r="B13" s="16"/>
      <c r="C13" s="17" t="s">
        <v>3</v>
      </c>
      <c r="D13" s="79">
        <f>D12</f>
        <v>784.69</v>
      </c>
      <c r="E13" s="79">
        <f>E12</f>
        <v>585.71</v>
      </c>
      <c r="F13" s="79">
        <f>F12</f>
        <v>1473.72</v>
      </c>
      <c r="G13" s="79">
        <v>865.57</v>
      </c>
      <c r="H13" s="79">
        <v>1178.35</v>
      </c>
    </row>
    <row r="14" spans="1:8" ht="15.75">
      <c r="A14" s="3">
        <v>2.3</v>
      </c>
      <c r="B14" s="37"/>
      <c r="C14" s="17" t="s">
        <v>4</v>
      </c>
      <c r="D14" s="79">
        <v>838.93</v>
      </c>
      <c r="E14" s="79">
        <v>625.66</v>
      </c>
      <c r="F14" s="79">
        <v>1603.22</v>
      </c>
      <c r="G14" s="79">
        <v>1017.13</v>
      </c>
      <c r="H14" s="79">
        <v>1259.59</v>
      </c>
    </row>
    <row r="15" spans="1:8" ht="15.75">
      <c r="A15" s="3">
        <v>2.4</v>
      </c>
      <c r="B15" s="38"/>
      <c r="C15" s="17" t="s">
        <v>5</v>
      </c>
      <c r="D15" s="79">
        <v>1512.67</v>
      </c>
      <c r="E15" s="79">
        <v>1523.06</v>
      </c>
      <c r="F15" s="79">
        <v>2322.83</v>
      </c>
      <c r="G15" s="79">
        <v>1890.67</v>
      </c>
      <c r="H15" s="79">
        <v>2010.45</v>
      </c>
    </row>
    <row r="16" spans="1:8" ht="15.75">
      <c r="A16" s="3">
        <v>2.5</v>
      </c>
      <c r="B16" s="38"/>
      <c r="C16" s="17" t="s">
        <v>6</v>
      </c>
      <c r="D16" s="79">
        <v>957.94</v>
      </c>
      <c r="E16" s="79">
        <v>857.17</v>
      </c>
      <c r="F16" s="79">
        <v>1858.76</v>
      </c>
      <c r="G16" s="79">
        <v>1330.71</v>
      </c>
      <c r="H16" s="79">
        <v>1745.28</v>
      </c>
    </row>
    <row r="17" spans="1:8" ht="15.75">
      <c r="A17" s="3">
        <v>2.6</v>
      </c>
      <c r="B17" s="38"/>
      <c r="C17" s="17" t="s">
        <v>7</v>
      </c>
      <c r="D17" s="79">
        <v>1631.68</v>
      </c>
      <c r="E17" s="79">
        <v>1754.58</v>
      </c>
      <c r="F17" s="79">
        <v>2578.37</v>
      </c>
      <c r="G17" s="79">
        <v>2204.25</v>
      </c>
      <c r="H17" s="79">
        <v>2496.15</v>
      </c>
    </row>
    <row r="18" spans="1:8" ht="15.75">
      <c r="A18" s="3">
        <v>2.7</v>
      </c>
      <c r="B18" s="18"/>
      <c r="C18" s="21" t="s">
        <v>12</v>
      </c>
      <c r="D18" s="80">
        <v>1722.36</v>
      </c>
      <c r="E18" s="80">
        <v>1787.93</v>
      </c>
      <c r="F18" s="80">
        <v>2578.74</v>
      </c>
      <c r="G18" s="80">
        <v>2219.33</v>
      </c>
      <c r="H18" s="79">
        <v>2496.15</v>
      </c>
    </row>
    <row r="19" spans="1:8" ht="15.75">
      <c r="A19" s="4">
        <v>2.8</v>
      </c>
      <c r="B19" s="22"/>
      <c r="C19" s="23" t="s">
        <v>8</v>
      </c>
      <c r="D19" s="81">
        <v>1894.6</v>
      </c>
      <c r="E19" s="81">
        <v>1966.72</v>
      </c>
      <c r="F19" s="81">
        <v>2836.62</v>
      </c>
      <c r="G19" s="81">
        <v>2441.26</v>
      </c>
      <c r="H19" s="84">
        <v>2745.77</v>
      </c>
    </row>
    <row r="20" spans="1:8" ht="15.75">
      <c r="A20" s="7">
        <v>3</v>
      </c>
      <c r="B20" s="141" t="s">
        <v>13</v>
      </c>
      <c r="C20" s="141"/>
      <c r="D20" s="82">
        <v>30943.15</v>
      </c>
      <c r="E20" s="82">
        <v>19106.25</v>
      </c>
      <c r="F20" s="82">
        <v>14566.58</v>
      </c>
      <c r="G20" s="82">
        <v>29813.38</v>
      </c>
      <c r="H20" s="82">
        <v>27378.07</v>
      </c>
    </row>
    <row r="21" spans="1:8" ht="15.75">
      <c r="A21" s="7">
        <v>4</v>
      </c>
      <c r="B21" s="141" t="s">
        <v>14</v>
      </c>
      <c r="C21" s="150"/>
      <c r="D21" s="82">
        <v>1132.34</v>
      </c>
      <c r="E21" s="82">
        <v>868.75</v>
      </c>
      <c r="F21" s="82">
        <v>779.54</v>
      </c>
      <c r="G21" s="82">
        <v>1160.67</v>
      </c>
      <c r="H21" s="82">
        <v>1269.67</v>
      </c>
    </row>
    <row r="22" spans="1:8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</row>
    <row r="23" spans="1:8" ht="15.75">
      <c r="A23" s="3">
        <v>5.1</v>
      </c>
      <c r="B23" s="144" t="s">
        <v>16</v>
      </c>
      <c r="C23" s="145"/>
      <c r="D23" s="79">
        <v>31.2</v>
      </c>
      <c r="E23" s="79">
        <v>20.75</v>
      </c>
      <c r="F23" s="79">
        <v>45.35</v>
      </c>
      <c r="G23" s="79">
        <v>65.88</v>
      </c>
      <c r="H23" s="79">
        <v>43.68</v>
      </c>
    </row>
    <row r="24" spans="1:8" ht="15.75">
      <c r="A24" s="3">
        <v>5.2</v>
      </c>
      <c r="B24" s="144" t="s">
        <v>17</v>
      </c>
      <c r="C24" s="145"/>
      <c r="D24" s="79">
        <v>39.31</v>
      </c>
      <c r="E24" s="79">
        <v>0</v>
      </c>
      <c r="F24" s="79">
        <v>19.15</v>
      </c>
      <c r="G24" s="79">
        <v>27.7</v>
      </c>
      <c r="H24" s="79">
        <v>54.67</v>
      </c>
    </row>
    <row r="25" spans="1:8" ht="15.75">
      <c r="A25" s="3">
        <v>5.3</v>
      </c>
      <c r="B25" s="144" t="s">
        <v>18</v>
      </c>
      <c r="C25" s="145"/>
      <c r="D25" s="79">
        <v>0</v>
      </c>
      <c r="E25" s="79">
        <v>0</v>
      </c>
      <c r="F25" s="79">
        <v>0.14</v>
      </c>
      <c r="G25" s="79">
        <v>0</v>
      </c>
      <c r="H25" s="79">
        <v>0.92</v>
      </c>
    </row>
    <row r="26" spans="1:8" ht="15.75">
      <c r="A26" s="3">
        <v>5.4</v>
      </c>
      <c r="B26" s="144" t="s">
        <v>19</v>
      </c>
      <c r="C26" s="145"/>
      <c r="D26" s="79">
        <v>317.09</v>
      </c>
      <c r="E26" s="79">
        <v>274.75</v>
      </c>
      <c r="F26" s="79">
        <v>199.93</v>
      </c>
      <c r="G26" s="79">
        <v>343.86</v>
      </c>
      <c r="H26" s="79">
        <v>484.22</v>
      </c>
    </row>
    <row r="27" spans="1:8" ht="15.75">
      <c r="A27" s="4">
        <v>5.5</v>
      </c>
      <c r="B27" s="135" t="s">
        <v>20</v>
      </c>
      <c r="C27" s="136"/>
      <c r="D27" s="84">
        <v>21.53</v>
      </c>
      <c r="E27" s="84">
        <v>0</v>
      </c>
      <c r="F27" s="84">
        <v>18.08</v>
      </c>
      <c r="G27" s="84">
        <v>9.49</v>
      </c>
      <c r="H27" s="84">
        <v>103.61</v>
      </c>
    </row>
    <row r="28" spans="1:8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</row>
    <row r="29" spans="1:8" ht="15.75">
      <c r="A29" s="3">
        <v>6.1</v>
      </c>
      <c r="B29" s="144" t="s">
        <v>16</v>
      </c>
      <c r="C29" s="145"/>
      <c r="D29" s="79">
        <v>37.26</v>
      </c>
      <c r="E29" s="79">
        <v>33.19</v>
      </c>
      <c r="F29" s="79">
        <v>32.83</v>
      </c>
      <c r="G29" s="79">
        <v>37.69</v>
      </c>
      <c r="H29" s="79">
        <v>44.91</v>
      </c>
    </row>
    <row r="30" spans="1:8" ht="15.75">
      <c r="A30" s="3">
        <v>6.2</v>
      </c>
      <c r="B30" s="144" t="s">
        <v>17</v>
      </c>
      <c r="C30" s="145"/>
      <c r="D30" s="79">
        <v>18.69</v>
      </c>
      <c r="E30" s="79">
        <v>0</v>
      </c>
      <c r="F30" s="79">
        <v>16.67</v>
      </c>
      <c r="G30" s="79">
        <v>16.26</v>
      </c>
      <c r="H30" s="79">
        <v>19.79</v>
      </c>
    </row>
    <row r="31" spans="1:8" ht="15.75">
      <c r="A31" s="3">
        <v>6.3</v>
      </c>
      <c r="B31" s="144" t="s">
        <v>18</v>
      </c>
      <c r="C31" s="145"/>
      <c r="D31" s="79">
        <v>0</v>
      </c>
      <c r="E31" s="79">
        <v>0</v>
      </c>
      <c r="F31" s="79">
        <v>32</v>
      </c>
      <c r="G31" s="79">
        <v>0</v>
      </c>
      <c r="H31" s="79">
        <v>80</v>
      </c>
    </row>
    <row r="32" spans="1:8" ht="15.75">
      <c r="A32" s="3">
        <v>6.4</v>
      </c>
      <c r="B32" s="144" t="s">
        <v>22</v>
      </c>
      <c r="C32" s="145"/>
      <c r="D32" s="79">
        <v>10.92</v>
      </c>
      <c r="E32" s="79">
        <v>13.1</v>
      </c>
      <c r="F32" s="79">
        <v>15.39</v>
      </c>
      <c r="G32" s="79">
        <v>14.62</v>
      </c>
      <c r="H32" s="79">
        <v>16.85</v>
      </c>
    </row>
    <row r="33" spans="1:8" ht="15.75">
      <c r="A33" s="3">
        <v>6.5</v>
      </c>
      <c r="B33" s="144" t="s">
        <v>20</v>
      </c>
      <c r="C33" s="145"/>
      <c r="D33" s="79">
        <v>24.51</v>
      </c>
      <c r="E33" s="79">
        <v>0</v>
      </c>
      <c r="F33" s="79">
        <v>16.42</v>
      </c>
      <c r="G33" s="79">
        <v>48.61</v>
      </c>
      <c r="H33" s="84">
        <v>24.56</v>
      </c>
    </row>
    <row r="34" spans="1:8" ht="15.75">
      <c r="A34" s="7">
        <v>7</v>
      </c>
      <c r="B34" s="148" t="s">
        <v>52</v>
      </c>
      <c r="C34" s="149"/>
      <c r="D34" s="82">
        <v>3267.22</v>
      </c>
      <c r="E34" s="82">
        <v>3013.73</v>
      </c>
      <c r="F34" s="82">
        <v>2953.08</v>
      </c>
      <c r="G34" s="82">
        <v>2827.19</v>
      </c>
      <c r="H34" s="82">
        <v>2953.2</v>
      </c>
    </row>
    <row r="35" spans="1:8" ht="15.75">
      <c r="A35" s="5">
        <v>8.1</v>
      </c>
      <c r="B35" s="146" t="s">
        <v>23</v>
      </c>
      <c r="C35" s="147"/>
      <c r="D35" s="85">
        <v>147</v>
      </c>
      <c r="E35" s="85">
        <v>5</v>
      </c>
      <c r="F35" s="85">
        <v>38</v>
      </c>
      <c r="G35" s="85">
        <v>100</v>
      </c>
      <c r="H35" s="85">
        <v>72</v>
      </c>
    </row>
    <row r="36" spans="1:8" ht="15" customHeight="1">
      <c r="A36" s="4">
        <v>8.2</v>
      </c>
      <c r="B36" s="135" t="s">
        <v>24</v>
      </c>
      <c r="C36" s="136"/>
      <c r="D36" s="86">
        <v>22</v>
      </c>
      <c r="E36" s="86">
        <v>1</v>
      </c>
      <c r="F36" s="86">
        <v>11</v>
      </c>
      <c r="G36" s="86">
        <v>28</v>
      </c>
      <c r="H36" s="86">
        <v>13</v>
      </c>
    </row>
    <row r="37" spans="1:8" ht="15.75">
      <c r="A37" s="4">
        <v>9</v>
      </c>
      <c r="B37" s="135" t="s">
        <v>25</v>
      </c>
      <c r="C37" s="136"/>
      <c r="D37" s="84">
        <v>9.21</v>
      </c>
      <c r="E37" s="84">
        <v>6.29</v>
      </c>
      <c r="F37" s="84">
        <v>4.86</v>
      </c>
      <c r="G37" s="84">
        <v>9.86</v>
      </c>
      <c r="H37" s="82">
        <v>9.06</v>
      </c>
    </row>
    <row r="38" spans="1:8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</row>
    <row r="39" spans="1:8" ht="15.75">
      <c r="A39" s="3">
        <v>10.1</v>
      </c>
      <c r="B39" s="131" t="s">
        <v>28</v>
      </c>
      <c r="C39" s="132"/>
      <c r="D39" s="79">
        <v>109.69</v>
      </c>
      <c r="E39" s="79">
        <v>100.75</v>
      </c>
      <c r="F39" s="79">
        <v>83.07</v>
      </c>
      <c r="G39" s="79">
        <v>199.93</v>
      </c>
      <c r="H39" s="79">
        <v>261.24</v>
      </c>
    </row>
    <row r="40" spans="1:8" ht="15.75">
      <c r="A40" s="3">
        <v>10.2</v>
      </c>
      <c r="B40" s="131" t="s">
        <v>27</v>
      </c>
      <c r="C40" s="132"/>
      <c r="D40" s="79">
        <v>0.4</v>
      </c>
      <c r="E40" s="79">
        <v>0</v>
      </c>
      <c r="F40" s="79">
        <v>1.95</v>
      </c>
      <c r="G40" s="79">
        <v>20.49</v>
      </c>
      <c r="H40" s="79">
        <v>0.54</v>
      </c>
    </row>
    <row r="41" spans="1:8" ht="15.75">
      <c r="A41" s="3">
        <v>10.3</v>
      </c>
      <c r="B41" s="131" t="s">
        <v>26</v>
      </c>
      <c r="C41" s="132"/>
      <c r="D41" s="79">
        <f>D42-D39-D40</f>
        <v>206.99999999999997</v>
      </c>
      <c r="E41" s="79">
        <f>E42-E39-E40</f>
        <v>174</v>
      </c>
      <c r="F41" s="79">
        <f>F42-F39-F40</f>
        <v>114.91000000000001</v>
      </c>
      <c r="G41" s="79">
        <v>123.44</v>
      </c>
      <c r="H41" s="79">
        <v>222.44</v>
      </c>
    </row>
    <row r="42" spans="1:8" ht="15.75">
      <c r="A42" s="4">
        <v>10.4</v>
      </c>
      <c r="B42" s="139" t="s">
        <v>29</v>
      </c>
      <c r="C42" s="140"/>
      <c r="D42" s="84">
        <f>D26</f>
        <v>317.09</v>
      </c>
      <c r="E42" s="84">
        <f>E26</f>
        <v>274.75</v>
      </c>
      <c r="F42" s="84">
        <f>F26</f>
        <v>199.93</v>
      </c>
      <c r="G42" s="84">
        <f>SUM(G39:G41)</f>
        <v>343.86</v>
      </c>
      <c r="H42" s="84">
        <f>H39+H40+H41</f>
        <v>484.22</v>
      </c>
    </row>
    <row r="43" spans="1:8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</row>
    <row r="44" spans="1:8" ht="15.75">
      <c r="A44" s="7">
        <v>11</v>
      </c>
      <c r="B44" s="141" t="s">
        <v>31</v>
      </c>
      <c r="C44" s="141"/>
      <c r="D44" s="103">
        <f>D48+D51+D54+D55+D58+D59+D60+D61+D62</f>
        <v>8544.14</v>
      </c>
      <c r="E44" s="103">
        <f>E48+E51+E54+E55+E58+E59+E60+E61+E62</f>
        <v>5224.24</v>
      </c>
      <c r="F44" s="103">
        <f>F48+F51+F54+F55+F58+F59+F60+F61+F62</f>
        <v>8352.69</v>
      </c>
      <c r="G44" s="103">
        <f>G48+G51+G54+G55+G58+G59+G60+G61+G62</f>
        <v>11404.07</v>
      </c>
      <c r="H44" s="104">
        <f>H48+H51+H54+H55+H58+H59+H60+H61+H62</f>
        <v>15321.219999999998</v>
      </c>
    </row>
    <row r="45" spans="1:8" ht="15.75">
      <c r="A45" s="5" t="s">
        <v>58</v>
      </c>
      <c r="B45" s="24" t="s">
        <v>32</v>
      </c>
      <c r="C45" s="25" t="s">
        <v>28</v>
      </c>
      <c r="D45" s="78">
        <v>1250.73</v>
      </c>
      <c r="E45" s="78">
        <v>1523.34</v>
      </c>
      <c r="F45" s="78">
        <v>1276.53</v>
      </c>
      <c r="G45" s="78">
        <v>2896.25</v>
      </c>
      <c r="H45" s="78">
        <v>4542.24</v>
      </c>
    </row>
    <row r="46" spans="1:8" ht="15.75">
      <c r="A46" s="3" t="s">
        <v>59</v>
      </c>
      <c r="B46" s="131" t="s">
        <v>27</v>
      </c>
      <c r="C46" s="132"/>
      <c r="D46" s="79">
        <v>4.75</v>
      </c>
      <c r="E46" s="79">
        <v>0</v>
      </c>
      <c r="F46" s="79">
        <v>31.53</v>
      </c>
      <c r="G46" s="79">
        <v>271.05</v>
      </c>
      <c r="H46" s="79">
        <v>9.11</v>
      </c>
    </row>
    <row r="47" spans="1:8" ht="15.75">
      <c r="A47" s="3" t="s">
        <v>60</v>
      </c>
      <c r="B47" s="131" t="s">
        <v>26</v>
      </c>
      <c r="C47" s="132"/>
      <c r="D47" s="79">
        <v>2205.69</v>
      </c>
      <c r="E47" s="79">
        <v>2075</v>
      </c>
      <c r="F47" s="79">
        <v>1769.13</v>
      </c>
      <c r="G47" s="79">
        <v>1861.55</v>
      </c>
      <c r="H47" s="79">
        <v>3607.2</v>
      </c>
    </row>
    <row r="48" spans="1:8" s="27" customFormat="1" ht="15.75">
      <c r="A48" s="4" t="s">
        <v>61</v>
      </c>
      <c r="B48" s="133" t="s">
        <v>29</v>
      </c>
      <c r="C48" s="134"/>
      <c r="D48" s="81">
        <f>SUM(D45:D47)</f>
        <v>3461.17</v>
      </c>
      <c r="E48" s="81">
        <f>SUM(E45:E47)</f>
        <v>3598.34</v>
      </c>
      <c r="F48" s="81">
        <f>SUM(F45:F47)</f>
        <v>3077.19</v>
      </c>
      <c r="G48" s="81">
        <f>SUM(G45:G47)</f>
        <v>5028.85</v>
      </c>
      <c r="H48" s="84">
        <f>SUM(H45:H47)</f>
        <v>8158.549999999999</v>
      </c>
    </row>
    <row r="49" spans="1:8" ht="15.75">
      <c r="A49" s="5" t="s">
        <v>62</v>
      </c>
      <c r="B49" s="24" t="s">
        <v>33</v>
      </c>
      <c r="C49" s="25" t="s">
        <v>34</v>
      </c>
      <c r="D49" s="78">
        <v>14.61</v>
      </c>
      <c r="E49" s="78">
        <v>0</v>
      </c>
      <c r="F49" s="78">
        <v>140.27</v>
      </c>
      <c r="G49" s="78">
        <v>16.84</v>
      </c>
      <c r="H49" s="78">
        <v>1651.84</v>
      </c>
    </row>
    <row r="50" spans="1:8" ht="15.75">
      <c r="A50" s="3" t="s">
        <v>63</v>
      </c>
      <c r="B50" s="131" t="s">
        <v>35</v>
      </c>
      <c r="C50" s="132"/>
      <c r="D50" s="79">
        <v>512.88</v>
      </c>
      <c r="E50" s="79">
        <v>0</v>
      </c>
      <c r="F50" s="79">
        <v>156.75</v>
      </c>
      <c r="G50" s="79">
        <v>444.53</v>
      </c>
      <c r="H50" s="79">
        <v>893.08</v>
      </c>
    </row>
    <row r="51" spans="1:8" s="27" customFormat="1" ht="15.75">
      <c r="A51" s="4" t="s">
        <v>64</v>
      </c>
      <c r="B51" s="133" t="s">
        <v>29</v>
      </c>
      <c r="C51" s="134"/>
      <c r="D51" s="81">
        <f>SUM(D49:D50)</f>
        <v>527.49</v>
      </c>
      <c r="E51" s="81">
        <f>SUM(E49:E50)</f>
        <v>0</v>
      </c>
      <c r="F51" s="81">
        <f>SUM(F49:F50)</f>
        <v>297.02</v>
      </c>
      <c r="G51" s="81">
        <f>SUM(G49:G50)</f>
        <v>461.36999999999995</v>
      </c>
      <c r="H51" s="84">
        <f>SUM(H49:H50)</f>
        <v>2544.92</v>
      </c>
    </row>
    <row r="52" spans="1:8" ht="15.75">
      <c r="A52" s="5" t="s">
        <v>65</v>
      </c>
      <c r="B52" s="24" t="s">
        <v>36</v>
      </c>
      <c r="C52" s="25" t="s">
        <v>34</v>
      </c>
      <c r="D52" s="78">
        <v>1971.59</v>
      </c>
      <c r="E52" s="78">
        <v>825</v>
      </c>
      <c r="F52" s="78">
        <v>2539.13</v>
      </c>
      <c r="G52" s="78">
        <v>1857.99</v>
      </c>
      <c r="H52" s="78">
        <v>810.46</v>
      </c>
    </row>
    <row r="53" spans="1:8" ht="15.75">
      <c r="A53" s="3" t="s">
        <v>66</v>
      </c>
      <c r="B53" s="131" t="s">
        <v>35</v>
      </c>
      <c r="C53" s="132"/>
      <c r="D53" s="79">
        <v>26.85</v>
      </c>
      <c r="E53" s="79">
        <v>0</v>
      </c>
      <c r="F53" s="79">
        <v>49.88</v>
      </c>
      <c r="G53" s="79">
        <v>629.5</v>
      </c>
      <c r="H53" s="79">
        <v>17.55</v>
      </c>
    </row>
    <row r="54" spans="1:8" s="27" customFormat="1" ht="15.75">
      <c r="A54" s="4" t="s">
        <v>67</v>
      </c>
      <c r="B54" s="133" t="s">
        <v>29</v>
      </c>
      <c r="C54" s="134"/>
      <c r="D54" s="81">
        <f>SUM(D52:D53)</f>
        <v>1998.4399999999998</v>
      </c>
      <c r="E54" s="81">
        <f>SUM(E52:E53)</f>
        <v>825</v>
      </c>
      <c r="F54" s="81">
        <f>SUM(F52:F53)</f>
        <v>2589.01</v>
      </c>
      <c r="G54" s="81">
        <f>SUM(G52:G53)</f>
        <v>2487.49</v>
      </c>
      <c r="H54" s="84">
        <f>SUM(H52:H53)</f>
        <v>828.01</v>
      </c>
    </row>
    <row r="55" spans="1:8" ht="15.75">
      <c r="A55" s="7">
        <v>11.4</v>
      </c>
      <c r="B55" s="124" t="s">
        <v>37</v>
      </c>
      <c r="C55" s="124"/>
      <c r="D55" s="82">
        <v>1162.39</v>
      </c>
      <c r="E55" s="82">
        <v>688.75</v>
      </c>
      <c r="F55" s="82">
        <v>1488.93</v>
      </c>
      <c r="G55" s="82">
        <v>2482.61</v>
      </c>
      <c r="H55" s="82">
        <v>1961.96</v>
      </c>
    </row>
    <row r="56" spans="1:8" ht="15.75">
      <c r="A56" s="5" t="s">
        <v>68</v>
      </c>
      <c r="B56" s="24" t="s">
        <v>38</v>
      </c>
      <c r="C56" s="25" t="s">
        <v>39</v>
      </c>
      <c r="D56" s="78">
        <v>734.82</v>
      </c>
      <c r="E56" s="78">
        <v>0</v>
      </c>
      <c r="F56" s="78">
        <v>319.11</v>
      </c>
      <c r="G56" s="78">
        <v>450.37</v>
      </c>
      <c r="H56" s="78">
        <v>1081.77</v>
      </c>
    </row>
    <row r="57" spans="1:8" ht="15.75">
      <c r="A57" s="3" t="s">
        <v>69</v>
      </c>
      <c r="B57" s="127" t="s">
        <v>40</v>
      </c>
      <c r="C57" s="128"/>
      <c r="D57" s="79">
        <v>0</v>
      </c>
      <c r="E57" s="79">
        <v>0</v>
      </c>
      <c r="F57" s="79">
        <v>4.32</v>
      </c>
      <c r="G57" s="79">
        <v>0</v>
      </c>
      <c r="H57" s="79">
        <v>73.35</v>
      </c>
    </row>
    <row r="58" spans="1:8" s="27" customFormat="1" ht="15.75">
      <c r="A58" s="4" t="s">
        <v>70</v>
      </c>
      <c r="B58" s="129" t="s">
        <v>29</v>
      </c>
      <c r="C58" s="130"/>
      <c r="D58" s="81">
        <f>SUM(D56:D57)</f>
        <v>734.82</v>
      </c>
      <c r="E58" s="81">
        <f>SUM(E56:E57)</f>
        <v>0</v>
      </c>
      <c r="F58" s="81">
        <f>SUM(F56:F57)</f>
        <v>323.43</v>
      </c>
      <c r="G58" s="81">
        <f>SUM(G56:G57)</f>
        <v>450.37</v>
      </c>
      <c r="H58" s="84">
        <f>SUM(H56:H57)</f>
        <v>1155.12</v>
      </c>
    </row>
    <row r="59" spans="1:8" ht="15.75">
      <c r="A59" s="7">
        <v>11.6</v>
      </c>
      <c r="B59" s="124" t="s">
        <v>41</v>
      </c>
      <c r="C59" s="124"/>
      <c r="D59" s="82">
        <v>0</v>
      </c>
      <c r="E59" s="82">
        <v>0</v>
      </c>
      <c r="F59" s="82">
        <v>296.28</v>
      </c>
      <c r="G59" s="82">
        <v>0</v>
      </c>
      <c r="H59" s="82">
        <v>46.77</v>
      </c>
    </row>
    <row r="60" spans="1:8" ht="15.75">
      <c r="A60" s="7">
        <v>11.7</v>
      </c>
      <c r="B60" s="124" t="s">
        <v>42</v>
      </c>
      <c r="C60" s="124"/>
      <c r="D60" s="82">
        <v>438.82</v>
      </c>
      <c r="E60" s="82">
        <v>0</v>
      </c>
      <c r="F60" s="82">
        <v>63.49</v>
      </c>
      <c r="G60" s="82">
        <v>235.57</v>
      </c>
      <c r="H60" s="82">
        <v>299.25</v>
      </c>
    </row>
    <row r="61" spans="1:8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2.91</v>
      </c>
      <c r="G61" s="82">
        <v>0</v>
      </c>
      <c r="H61" s="82">
        <v>0</v>
      </c>
    </row>
    <row r="62" spans="1:8" ht="15.75">
      <c r="A62" s="7">
        <v>11.9</v>
      </c>
      <c r="B62" s="124" t="s">
        <v>43</v>
      </c>
      <c r="C62" s="124"/>
      <c r="D62" s="82">
        <v>221.01</v>
      </c>
      <c r="E62" s="82">
        <v>112.15</v>
      </c>
      <c r="F62" s="82">
        <v>214.43</v>
      </c>
      <c r="G62" s="82">
        <v>257.81</v>
      </c>
      <c r="H62" s="82">
        <v>326.64</v>
      </c>
    </row>
    <row r="63" spans="1:8" ht="15.75">
      <c r="A63" s="5">
        <v>12</v>
      </c>
      <c r="B63" s="125" t="s">
        <v>44</v>
      </c>
      <c r="C63" s="126"/>
      <c r="D63" s="101">
        <f>SUM(D64:D68)</f>
        <v>7037.02</v>
      </c>
      <c r="E63" s="101">
        <f>SUM(E64:E68)</f>
        <v>6320.740000000001</v>
      </c>
      <c r="F63" s="101">
        <f>SUM(F64:F68)</f>
        <v>4806.4800000000005</v>
      </c>
      <c r="G63" s="101">
        <f>SUM(G64:G68)</f>
        <v>11210.55</v>
      </c>
      <c r="H63" s="101">
        <f>SUM(H64:H68)</f>
        <v>8342.329999999998</v>
      </c>
    </row>
    <row r="64" spans="1:8" ht="15.75">
      <c r="A64" s="3">
        <v>12.1</v>
      </c>
      <c r="B64" s="122" t="s">
        <v>45</v>
      </c>
      <c r="C64" s="123"/>
      <c r="D64" s="79">
        <v>6316.41</v>
      </c>
      <c r="E64" s="79">
        <v>5904.85</v>
      </c>
      <c r="F64" s="79">
        <v>3836.53</v>
      </c>
      <c r="G64" s="79">
        <v>9123.26</v>
      </c>
      <c r="H64" s="79">
        <v>7161.94</v>
      </c>
    </row>
    <row r="65" spans="1:8" ht="15.75">
      <c r="A65" s="3">
        <v>12.2</v>
      </c>
      <c r="B65" s="122" t="s">
        <v>46</v>
      </c>
      <c r="C65" s="123"/>
      <c r="D65" s="79">
        <v>0</v>
      </c>
      <c r="E65" s="79">
        <v>0</v>
      </c>
      <c r="F65" s="79">
        <v>0</v>
      </c>
      <c r="G65" s="79">
        <v>0</v>
      </c>
      <c r="H65" s="79">
        <v>0</v>
      </c>
    </row>
    <row r="66" spans="1:8" ht="15.75">
      <c r="A66" s="3">
        <v>12.3</v>
      </c>
      <c r="B66" s="122" t="s">
        <v>47</v>
      </c>
      <c r="C66" s="123"/>
      <c r="D66" s="79">
        <v>30.52</v>
      </c>
      <c r="E66" s="79">
        <v>34.19</v>
      </c>
      <c r="F66" s="79">
        <v>5.64</v>
      </c>
      <c r="G66" s="79">
        <v>14.09</v>
      </c>
      <c r="H66" s="79">
        <v>121.98</v>
      </c>
    </row>
    <row r="67" spans="1:8" ht="15.75">
      <c r="A67" s="3">
        <v>12.4</v>
      </c>
      <c r="B67" s="122" t="s">
        <v>48</v>
      </c>
      <c r="C67" s="123"/>
      <c r="D67" s="79">
        <v>173.62</v>
      </c>
      <c r="E67" s="79">
        <v>118.85</v>
      </c>
      <c r="F67" s="79">
        <v>359.31</v>
      </c>
      <c r="G67" s="79">
        <v>432.73</v>
      </c>
      <c r="H67" s="79">
        <v>280.78</v>
      </c>
    </row>
    <row r="68" spans="1:8" ht="15.75">
      <c r="A68" s="3">
        <v>12.5</v>
      </c>
      <c r="B68" s="122" t="s">
        <v>49</v>
      </c>
      <c r="C68" s="123"/>
      <c r="D68" s="79">
        <v>516.47</v>
      </c>
      <c r="E68" s="79">
        <v>262.85</v>
      </c>
      <c r="F68" s="79">
        <v>605</v>
      </c>
      <c r="G68" s="79">
        <v>1640.47</v>
      </c>
      <c r="H68" s="84">
        <v>777.63</v>
      </c>
    </row>
    <row r="69" spans="1:8" ht="15.75">
      <c r="A69" s="8">
        <v>13</v>
      </c>
      <c r="B69" s="124" t="s">
        <v>71</v>
      </c>
      <c r="C69" s="124"/>
      <c r="D69" s="102">
        <f>D44+D63</f>
        <v>15581.16</v>
      </c>
      <c r="E69" s="102">
        <f>E44+E63</f>
        <v>11544.98</v>
      </c>
      <c r="F69" s="102">
        <f>F44+F63</f>
        <v>13159.170000000002</v>
      </c>
      <c r="G69" s="102">
        <f>G44+G63</f>
        <v>22614.62</v>
      </c>
      <c r="H69" s="102">
        <f>H44+H63</f>
        <v>23663.549999999996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551181102362205" right="0.17" top="0.984251968503937" bottom="0.866141732283465" header="0.511811023622047" footer="0.511811023622047"/>
  <pageSetup horizontalDpi="600" verticalDpi="600" orientation="portrait" paperSize="9" scale="91" r:id="rId2"/>
  <rowBreaks count="1" manualBreakCount="1">
    <brk id="42" max="7" man="1"/>
  </rowBreaks>
  <colBreaks count="1" manualBreakCount="1">
    <brk id="5" max="68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Normal="80" zoomScaleSheetLayoutView="100" zoomScalePageLayoutView="0" workbookViewId="0" topLeftCell="A1">
      <selection activeCell="B16" sqref="B16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5" width="17.140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91</v>
      </c>
      <c r="C3" s="39" t="s">
        <v>144</v>
      </c>
      <c r="D3" s="9"/>
      <c r="E3" s="9"/>
    </row>
    <row r="4" spans="1:5" s="12" customFormat="1" ht="30">
      <c r="A4" s="2" t="s">
        <v>10</v>
      </c>
      <c r="B4" s="151" t="s">
        <v>54</v>
      </c>
      <c r="C4" s="151"/>
      <c r="D4" s="2" t="s">
        <v>102</v>
      </c>
      <c r="E4" s="2" t="s">
        <v>104</v>
      </c>
    </row>
    <row r="5" spans="1:5" ht="15" customHeight="1">
      <c r="A5" s="26" t="s">
        <v>11</v>
      </c>
      <c r="B5" s="16" t="s">
        <v>50</v>
      </c>
      <c r="C5" s="17" t="s">
        <v>2</v>
      </c>
      <c r="D5" s="76">
        <v>11958.06</v>
      </c>
      <c r="E5" s="76">
        <v>11653.92</v>
      </c>
    </row>
    <row r="6" spans="1:5" ht="15.75">
      <c r="A6" s="3">
        <v>1.2</v>
      </c>
      <c r="B6" s="16"/>
      <c r="C6" s="17" t="s">
        <v>3</v>
      </c>
      <c r="D6" s="76">
        <f>D5</f>
        <v>11958.06</v>
      </c>
      <c r="E6" s="76">
        <v>11653.92</v>
      </c>
    </row>
    <row r="7" spans="1:5" ht="15.75">
      <c r="A7" s="3">
        <v>1.3</v>
      </c>
      <c r="B7" s="18"/>
      <c r="C7" s="17" t="s">
        <v>4</v>
      </c>
      <c r="D7" s="76">
        <v>13208.7</v>
      </c>
      <c r="E7" s="76">
        <v>14034.33</v>
      </c>
    </row>
    <row r="8" spans="1:5" ht="15.75">
      <c r="A8" s="3">
        <v>1.4</v>
      </c>
      <c r="B8" s="18"/>
      <c r="C8" s="17" t="s">
        <v>5</v>
      </c>
      <c r="D8" s="76">
        <v>19295.94</v>
      </c>
      <c r="E8" s="76">
        <v>20067.44</v>
      </c>
    </row>
    <row r="9" spans="1:5" ht="15.75">
      <c r="A9" s="3">
        <v>1.5</v>
      </c>
      <c r="B9" s="18"/>
      <c r="C9" s="17" t="s">
        <v>6</v>
      </c>
      <c r="D9" s="76">
        <v>14670.99</v>
      </c>
      <c r="E9" s="76">
        <v>17557.28</v>
      </c>
    </row>
    <row r="10" spans="1:5" ht="15.75">
      <c r="A10" s="3">
        <v>1.6</v>
      </c>
      <c r="B10" s="18"/>
      <c r="C10" s="17" t="s">
        <v>7</v>
      </c>
      <c r="D10" s="76">
        <v>20758.23</v>
      </c>
      <c r="E10" s="76">
        <v>23590.4</v>
      </c>
    </row>
    <row r="11" spans="1:5" ht="15.75">
      <c r="A11" s="4">
        <v>1.7</v>
      </c>
      <c r="B11" s="19"/>
      <c r="C11" s="20" t="s">
        <v>12</v>
      </c>
      <c r="D11" s="77">
        <v>20794.64</v>
      </c>
      <c r="E11" s="77">
        <v>23634.81</v>
      </c>
    </row>
    <row r="12" spans="1:5" ht="15.75">
      <c r="A12" s="5">
        <v>2.1</v>
      </c>
      <c r="B12" s="14" t="s">
        <v>51</v>
      </c>
      <c r="C12" s="15" t="s">
        <v>2</v>
      </c>
      <c r="D12" s="78">
        <v>876.14</v>
      </c>
      <c r="E12" s="78">
        <v>1005.31</v>
      </c>
    </row>
    <row r="13" spans="1:5" ht="15" customHeight="1">
      <c r="A13" s="3">
        <v>2.2</v>
      </c>
      <c r="B13" s="16"/>
      <c r="C13" s="17" t="s">
        <v>3</v>
      </c>
      <c r="D13" s="79">
        <f>D12</f>
        <v>876.14</v>
      </c>
      <c r="E13" s="79">
        <v>1005.31</v>
      </c>
    </row>
    <row r="14" spans="1:5" ht="15.75">
      <c r="A14" s="3">
        <v>2.3</v>
      </c>
      <c r="B14" s="37"/>
      <c r="C14" s="17" t="s">
        <v>4</v>
      </c>
      <c r="D14" s="79">
        <v>968.61</v>
      </c>
      <c r="E14" s="79">
        <v>1199.57</v>
      </c>
    </row>
    <row r="15" spans="1:5" ht="15.75">
      <c r="A15" s="3">
        <v>2.4</v>
      </c>
      <c r="B15" s="38"/>
      <c r="C15" s="17" t="s">
        <v>5</v>
      </c>
      <c r="D15" s="79">
        <v>1434.53</v>
      </c>
      <c r="E15" s="79">
        <v>1706.9</v>
      </c>
    </row>
    <row r="16" spans="1:5" ht="15.75">
      <c r="A16" s="3">
        <v>2.5</v>
      </c>
      <c r="B16" s="38"/>
      <c r="C16" s="17" t="s">
        <v>6</v>
      </c>
      <c r="D16" s="79">
        <v>1076.81</v>
      </c>
      <c r="E16" s="79">
        <v>1502.28</v>
      </c>
    </row>
    <row r="17" spans="1:5" ht="15.75">
      <c r="A17" s="3">
        <v>2.6</v>
      </c>
      <c r="B17" s="38"/>
      <c r="C17" s="17" t="s">
        <v>7</v>
      </c>
      <c r="D17" s="79">
        <v>1542.73</v>
      </c>
      <c r="E17" s="79">
        <v>2009.6</v>
      </c>
    </row>
    <row r="18" spans="1:5" ht="15.75">
      <c r="A18" s="3">
        <v>2.7</v>
      </c>
      <c r="B18" s="18"/>
      <c r="C18" s="21" t="s">
        <v>12</v>
      </c>
      <c r="D18" s="80">
        <v>1545.64</v>
      </c>
      <c r="E18" s="80">
        <v>2013.62</v>
      </c>
    </row>
    <row r="19" spans="1:5" ht="15.75">
      <c r="A19" s="4">
        <v>2.8</v>
      </c>
      <c r="B19" s="22"/>
      <c r="C19" s="23" t="s">
        <v>8</v>
      </c>
      <c r="D19" s="81">
        <v>1700.2</v>
      </c>
      <c r="E19" s="81">
        <v>2214.98</v>
      </c>
    </row>
    <row r="20" spans="1:5" ht="15.75">
      <c r="A20" s="7">
        <v>3</v>
      </c>
      <c r="B20" s="141" t="s">
        <v>13</v>
      </c>
      <c r="C20" s="141"/>
      <c r="D20" s="82">
        <v>23214.61</v>
      </c>
      <c r="E20" s="82">
        <v>21832.96</v>
      </c>
    </row>
    <row r="21" spans="1:5" ht="15.75">
      <c r="A21" s="7">
        <v>4</v>
      </c>
      <c r="B21" s="141" t="s">
        <v>14</v>
      </c>
      <c r="C21" s="150"/>
      <c r="D21" s="82">
        <v>1134.36</v>
      </c>
      <c r="E21" s="82">
        <v>1324.01</v>
      </c>
    </row>
    <row r="22" spans="1:5" ht="15.75">
      <c r="A22" s="5">
        <v>5</v>
      </c>
      <c r="B22" s="125" t="s">
        <v>15</v>
      </c>
      <c r="C22" s="126"/>
      <c r="D22" s="83"/>
      <c r="E22" s="83"/>
    </row>
    <row r="23" spans="1:5" ht="15.75">
      <c r="A23" s="3">
        <v>5.1</v>
      </c>
      <c r="B23" s="144" t="s">
        <v>16</v>
      </c>
      <c r="C23" s="145"/>
      <c r="D23" s="79">
        <v>105.69</v>
      </c>
      <c r="E23" s="79">
        <v>109.94</v>
      </c>
    </row>
    <row r="24" spans="1:5" ht="15.75">
      <c r="A24" s="3">
        <v>5.2</v>
      </c>
      <c r="B24" s="144" t="s">
        <v>17</v>
      </c>
      <c r="C24" s="145"/>
      <c r="D24" s="79">
        <v>75.59</v>
      </c>
      <c r="E24" s="79">
        <v>52.49</v>
      </c>
    </row>
    <row r="25" spans="1:5" ht="15.75">
      <c r="A25" s="3">
        <v>5.3</v>
      </c>
      <c r="B25" s="144" t="s">
        <v>18</v>
      </c>
      <c r="C25" s="145"/>
      <c r="D25" s="79">
        <v>0.11</v>
      </c>
      <c r="E25" s="79">
        <v>0</v>
      </c>
    </row>
    <row r="26" spans="1:5" ht="15.75">
      <c r="A26" s="3">
        <v>5.4</v>
      </c>
      <c r="B26" s="144" t="s">
        <v>19</v>
      </c>
      <c r="C26" s="145"/>
      <c r="D26" s="79">
        <v>332.19</v>
      </c>
      <c r="E26" s="79">
        <v>362.17</v>
      </c>
    </row>
    <row r="27" spans="1:5" ht="15.75">
      <c r="A27" s="4">
        <v>5.5</v>
      </c>
      <c r="B27" s="135" t="s">
        <v>20</v>
      </c>
      <c r="C27" s="136"/>
      <c r="D27" s="84">
        <v>0</v>
      </c>
      <c r="E27" s="84">
        <v>6.34</v>
      </c>
    </row>
    <row r="28" spans="1:5" ht="15.75">
      <c r="A28" s="5">
        <v>6</v>
      </c>
      <c r="B28" s="125" t="s">
        <v>21</v>
      </c>
      <c r="C28" s="126"/>
      <c r="D28" s="78"/>
      <c r="E28" s="78"/>
    </row>
    <row r="29" spans="1:5" ht="15.75">
      <c r="A29" s="3">
        <v>6.1</v>
      </c>
      <c r="B29" s="144" t="s">
        <v>16</v>
      </c>
      <c r="C29" s="145"/>
      <c r="D29" s="79">
        <v>35.79</v>
      </c>
      <c r="E29" s="79">
        <v>24.05</v>
      </c>
    </row>
    <row r="30" spans="1:5" ht="15.75">
      <c r="A30" s="3">
        <v>6.2</v>
      </c>
      <c r="B30" s="144" t="s">
        <v>17</v>
      </c>
      <c r="C30" s="145"/>
      <c r="D30" s="79">
        <v>14.89</v>
      </c>
      <c r="E30" s="79">
        <v>14.69</v>
      </c>
    </row>
    <row r="31" spans="1:5" ht="15.75">
      <c r="A31" s="3">
        <v>6.3</v>
      </c>
      <c r="B31" s="144" t="s">
        <v>18</v>
      </c>
      <c r="C31" s="145"/>
      <c r="D31" s="79">
        <v>100</v>
      </c>
      <c r="E31" s="79">
        <v>0</v>
      </c>
    </row>
    <row r="32" spans="1:5" ht="15.75">
      <c r="A32" s="3">
        <v>6.4</v>
      </c>
      <c r="B32" s="144" t="s">
        <v>22</v>
      </c>
      <c r="C32" s="145"/>
      <c r="D32" s="79">
        <v>13.64</v>
      </c>
      <c r="E32" s="79">
        <v>14.64</v>
      </c>
    </row>
    <row r="33" spans="1:5" ht="15.75">
      <c r="A33" s="3">
        <v>6.5</v>
      </c>
      <c r="B33" s="144" t="s">
        <v>20</v>
      </c>
      <c r="C33" s="145"/>
      <c r="D33" s="79">
        <v>0</v>
      </c>
      <c r="E33" s="79">
        <v>115.59</v>
      </c>
    </row>
    <row r="34" spans="1:5" ht="15.75">
      <c r="A34" s="7">
        <v>7</v>
      </c>
      <c r="B34" s="148" t="s">
        <v>52</v>
      </c>
      <c r="C34" s="149"/>
      <c r="D34" s="82">
        <v>2040.71</v>
      </c>
      <c r="E34" s="82">
        <v>1909.45</v>
      </c>
    </row>
    <row r="35" spans="1:5" ht="15.75">
      <c r="A35" s="5">
        <v>8.1</v>
      </c>
      <c r="B35" s="146" t="s">
        <v>23</v>
      </c>
      <c r="C35" s="147"/>
      <c r="D35" s="85">
        <v>17</v>
      </c>
      <c r="E35" s="85">
        <v>96</v>
      </c>
    </row>
    <row r="36" spans="1:5" ht="15" customHeight="1">
      <c r="A36" s="4">
        <v>8.2</v>
      </c>
      <c r="B36" s="135" t="s">
        <v>24</v>
      </c>
      <c r="C36" s="136"/>
      <c r="D36" s="86">
        <v>4</v>
      </c>
      <c r="E36" s="86">
        <v>25</v>
      </c>
    </row>
    <row r="37" spans="1:5" ht="15.75">
      <c r="A37" s="4">
        <v>9</v>
      </c>
      <c r="B37" s="135" t="s">
        <v>25</v>
      </c>
      <c r="C37" s="136"/>
      <c r="D37" s="84">
        <v>12.82</v>
      </c>
      <c r="E37" s="84">
        <v>11.03</v>
      </c>
    </row>
    <row r="38" spans="1:5" ht="16.5" customHeight="1">
      <c r="A38" s="6">
        <v>10</v>
      </c>
      <c r="B38" s="137" t="s">
        <v>79</v>
      </c>
      <c r="C38" s="138"/>
      <c r="D38" s="78"/>
      <c r="E38" s="78"/>
    </row>
    <row r="39" spans="1:5" ht="15.75">
      <c r="A39" s="3">
        <v>10.1</v>
      </c>
      <c r="B39" s="131" t="s">
        <v>28</v>
      </c>
      <c r="C39" s="132"/>
      <c r="D39" s="79">
        <v>107.66</v>
      </c>
      <c r="E39" s="79">
        <v>241.14</v>
      </c>
    </row>
    <row r="40" spans="1:5" ht="15.75">
      <c r="A40" s="3">
        <v>10.2</v>
      </c>
      <c r="B40" s="131" t="s">
        <v>27</v>
      </c>
      <c r="C40" s="132"/>
      <c r="D40" s="79">
        <v>3.37</v>
      </c>
      <c r="E40" s="79">
        <v>5.62</v>
      </c>
    </row>
    <row r="41" spans="1:5" ht="15.75">
      <c r="A41" s="3">
        <v>10.3</v>
      </c>
      <c r="B41" s="131" t="s">
        <v>26</v>
      </c>
      <c r="C41" s="132"/>
      <c r="D41" s="79">
        <f>D42-D39-D40</f>
        <v>221.16</v>
      </c>
      <c r="E41" s="79">
        <v>115.41</v>
      </c>
    </row>
    <row r="42" spans="1:5" ht="15.75">
      <c r="A42" s="4">
        <v>10.4</v>
      </c>
      <c r="B42" s="139" t="s">
        <v>29</v>
      </c>
      <c r="C42" s="140"/>
      <c r="D42" s="84">
        <f>D26</f>
        <v>332.19</v>
      </c>
      <c r="E42" s="84">
        <f>SUM(E39:E41)</f>
        <v>362.16999999999996</v>
      </c>
    </row>
    <row r="43" spans="1:5" ht="32.25" customHeight="1">
      <c r="A43" s="13" t="s">
        <v>30</v>
      </c>
      <c r="B43" s="142" t="s">
        <v>141</v>
      </c>
      <c r="C43" s="143"/>
      <c r="D43" s="87"/>
      <c r="E43" s="87"/>
    </row>
    <row r="44" spans="1:5" ht="15.75">
      <c r="A44" s="7">
        <v>11</v>
      </c>
      <c r="B44" s="141" t="s">
        <v>31</v>
      </c>
      <c r="C44" s="141"/>
      <c r="D44" s="103">
        <f>D48+D51+D54+D55+D58+D59+D60+D61+D62</f>
        <v>13236.413</v>
      </c>
      <c r="E44" s="103">
        <f>E48+E51+E54+E55+E58+E59+E60+E61+E62</f>
        <v>14731.650000000001</v>
      </c>
    </row>
    <row r="45" spans="1:5" ht="15.75">
      <c r="A45" s="5" t="s">
        <v>58</v>
      </c>
      <c r="B45" s="24" t="s">
        <v>32</v>
      </c>
      <c r="C45" s="25" t="s">
        <v>28</v>
      </c>
      <c r="D45" s="78">
        <v>1462.29</v>
      </c>
      <c r="E45" s="78">
        <v>3522.96</v>
      </c>
    </row>
    <row r="46" spans="1:5" ht="15.75">
      <c r="A46" s="3" t="s">
        <v>59</v>
      </c>
      <c r="B46" s="131" t="s">
        <v>27</v>
      </c>
      <c r="C46" s="132"/>
      <c r="D46" s="79">
        <v>54.55</v>
      </c>
      <c r="E46" s="79">
        <v>74.44</v>
      </c>
    </row>
    <row r="47" spans="1:5" ht="15.75">
      <c r="A47" s="3" t="s">
        <v>60</v>
      </c>
      <c r="B47" s="131" t="s">
        <v>26</v>
      </c>
      <c r="C47" s="132"/>
      <c r="D47" s="79">
        <v>3014.36</v>
      </c>
      <c r="E47" s="79">
        <v>1703.82</v>
      </c>
    </row>
    <row r="48" spans="1:5" s="27" customFormat="1" ht="15.75">
      <c r="A48" s="4" t="s">
        <v>61</v>
      </c>
      <c r="B48" s="133" t="s">
        <v>29</v>
      </c>
      <c r="C48" s="134"/>
      <c r="D48" s="81">
        <f>SUM(D45:D47)</f>
        <v>4531.2</v>
      </c>
      <c r="E48" s="81">
        <f>SUM(E45:E47)</f>
        <v>5301.22</v>
      </c>
    </row>
    <row r="49" spans="1:5" ht="15.75">
      <c r="A49" s="5" t="s">
        <v>62</v>
      </c>
      <c r="B49" s="24" t="s">
        <v>33</v>
      </c>
      <c r="C49" s="25" t="s">
        <v>34</v>
      </c>
      <c r="D49" s="78">
        <v>0</v>
      </c>
      <c r="E49" s="78">
        <v>15.57</v>
      </c>
    </row>
    <row r="50" spans="1:5" ht="15.75">
      <c r="A50" s="3" t="s">
        <v>63</v>
      </c>
      <c r="B50" s="131" t="s">
        <v>35</v>
      </c>
      <c r="C50" s="132"/>
      <c r="D50" s="79">
        <v>0</v>
      </c>
      <c r="E50" s="79">
        <v>717.53</v>
      </c>
    </row>
    <row r="51" spans="1:5" s="27" customFormat="1" ht="15.75">
      <c r="A51" s="4" t="s">
        <v>64</v>
      </c>
      <c r="B51" s="133" t="s">
        <v>29</v>
      </c>
      <c r="C51" s="134"/>
      <c r="D51" s="81">
        <f>SUM(D49:D50)</f>
        <v>0</v>
      </c>
      <c r="E51" s="81">
        <f>SUM(E49:E50)</f>
        <v>733.1</v>
      </c>
    </row>
    <row r="52" spans="1:5" ht="15.75">
      <c r="A52" s="5" t="s">
        <v>65</v>
      </c>
      <c r="B52" s="24" t="s">
        <v>36</v>
      </c>
      <c r="C52" s="25" t="s">
        <v>34</v>
      </c>
      <c r="D52" s="78">
        <v>1929.04</v>
      </c>
      <c r="E52" s="78">
        <v>2804.43</v>
      </c>
    </row>
    <row r="53" spans="1:5" ht="15.75">
      <c r="A53" s="3" t="s">
        <v>66</v>
      </c>
      <c r="B53" s="131" t="s">
        <v>35</v>
      </c>
      <c r="C53" s="132"/>
      <c r="D53" s="79">
        <v>261.133</v>
      </c>
      <c r="E53" s="79">
        <v>349.93</v>
      </c>
    </row>
    <row r="54" spans="1:5" s="27" customFormat="1" ht="15.75">
      <c r="A54" s="4" t="s">
        <v>67</v>
      </c>
      <c r="B54" s="133" t="s">
        <v>29</v>
      </c>
      <c r="C54" s="134"/>
      <c r="D54" s="81">
        <f>SUM(D52:D53)</f>
        <v>2190.173</v>
      </c>
      <c r="E54" s="81">
        <f>SUM(E52:E53)</f>
        <v>3154.3599999999997</v>
      </c>
    </row>
    <row r="55" spans="1:5" ht="15.75">
      <c r="A55" s="7">
        <v>11.4</v>
      </c>
      <c r="B55" s="124" t="s">
        <v>37</v>
      </c>
      <c r="C55" s="124"/>
      <c r="D55" s="82">
        <v>3782.35</v>
      </c>
      <c r="E55" s="82">
        <v>2643.7</v>
      </c>
    </row>
    <row r="56" spans="1:5" ht="15.75">
      <c r="A56" s="5" t="s">
        <v>68</v>
      </c>
      <c r="B56" s="24" t="s">
        <v>38</v>
      </c>
      <c r="C56" s="25" t="s">
        <v>39</v>
      </c>
      <c r="D56" s="78">
        <v>1125.81</v>
      </c>
      <c r="E56" s="78">
        <v>771.04</v>
      </c>
    </row>
    <row r="57" spans="1:5" ht="15.75">
      <c r="A57" s="3" t="s">
        <v>69</v>
      </c>
      <c r="B57" s="127" t="s">
        <v>40</v>
      </c>
      <c r="C57" s="128"/>
      <c r="D57" s="79">
        <v>10.97</v>
      </c>
      <c r="E57" s="79">
        <v>0</v>
      </c>
    </row>
    <row r="58" spans="1:5" s="27" customFormat="1" ht="15.75">
      <c r="A58" s="4" t="s">
        <v>70</v>
      </c>
      <c r="B58" s="129" t="s">
        <v>29</v>
      </c>
      <c r="C58" s="130"/>
      <c r="D58" s="81">
        <f>SUM(D56:D57)</f>
        <v>1136.78</v>
      </c>
      <c r="E58" s="81">
        <f>SUM(E56:E57)</f>
        <v>771.04</v>
      </c>
    </row>
    <row r="59" spans="1:5" ht="15.75">
      <c r="A59" s="7">
        <v>11.6</v>
      </c>
      <c r="B59" s="124" t="s">
        <v>41</v>
      </c>
      <c r="C59" s="124"/>
      <c r="D59" s="82">
        <v>0</v>
      </c>
      <c r="E59" s="82">
        <v>1.75</v>
      </c>
    </row>
    <row r="60" spans="1:5" ht="15.75">
      <c r="A60" s="7">
        <v>11.7</v>
      </c>
      <c r="B60" s="124" t="s">
        <v>42</v>
      </c>
      <c r="C60" s="124"/>
      <c r="D60" s="82">
        <v>1239.12</v>
      </c>
      <c r="E60" s="82">
        <v>1786.82</v>
      </c>
    </row>
    <row r="61" spans="1:5" ht="15.75">
      <c r="A61" s="7">
        <v>11.8</v>
      </c>
      <c r="B61" s="124" t="s">
        <v>53</v>
      </c>
      <c r="C61" s="124"/>
      <c r="D61" s="82">
        <v>0</v>
      </c>
      <c r="E61" s="82">
        <v>0</v>
      </c>
    </row>
    <row r="62" spans="1:5" ht="15.75">
      <c r="A62" s="7">
        <v>11.9</v>
      </c>
      <c r="B62" s="124" t="s">
        <v>43</v>
      </c>
      <c r="C62" s="124"/>
      <c r="D62" s="82">
        <v>356.79</v>
      </c>
      <c r="E62" s="82">
        <v>339.66</v>
      </c>
    </row>
    <row r="63" spans="1:5" ht="15.75">
      <c r="A63" s="5">
        <v>12</v>
      </c>
      <c r="B63" s="125" t="s">
        <v>44</v>
      </c>
      <c r="C63" s="126"/>
      <c r="D63" s="101">
        <f>SUM(D64:D68)</f>
        <v>7521.82</v>
      </c>
      <c r="E63" s="101">
        <f>SUM(E64:E68)</f>
        <v>8858.75</v>
      </c>
    </row>
    <row r="64" spans="1:5" ht="15.75">
      <c r="A64" s="3">
        <v>12.1</v>
      </c>
      <c r="B64" s="122" t="s">
        <v>45</v>
      </c>
      <c r="C64" s="123"/>
      <c r="D64" s="79">
        <v>6087.24</v>
      </c>
      <c r="E64" s="79">
        <v>6033.11</v>
      </c>
    </row>
    <row r="65" spans="1:5" ht="15.75">
      <c r="A65" s="3">
        <v>12.2</v>
      </c>
      <c r="B65" s="122" t="s">
        <v>46</v>
      </c>
      <c r="C65" s="123"/>
      <c r="D65" s="79">
        <v>0</v>
      </c>
      <c r="E65" s="79">
        <v>0</v>
      </c>
    </row>
    <row r="66" spans="1:5" ht="15.75">
      <c r="A66" s="3">
        <v>12.3</v>
      </c>
      <c r="B66" s="122" t="s">
        <v>47</v>
      </c>
      <c r="C66" s="123"/>
      <c r="D66" s="79">
        <v>7.58</v>
      </c>
      <c r="E66" s="79">
        <v>8.28</v>
      </c>
    </row>
    <row r="67" spans="1:5" ht="15.75">
      <c r="A67" s="3">
        <v>12.4</v>
      </c>
      <c r="B67" s="122" t="s">
        <v>48</v>
      </c>
      <c r="C67" s="123"/>
      <c r="D67" s="79">
        <v>176.36</v>
      </c>
      <c r="E67" s="79">
        <v>436.95</v>
      </c>
    </row>
    <row r="68" spans="1:5" ht="15.75">
      <c r="A68" s="3">
        <v>12.5</v>
      </c>
      <c r="B68" s="122" t="s">
        <v>49</v>
      </c>
      <c r="C68" s="123"/>
      <c r="D68" s="79">
        <v>1250.64</v>
      </c>
      <c r="E68" s="79">
        <v>2380.41</v>
      </c>
    </row>
    <row r="69" spans="1:5" ht="15.75">
      <c r="A69" s="8">
        <v>13</v>
      </c>
      <c r="B69" s="124" t="s">
        <v>71</v>
      </c>
      <c r="C69" s="124"/>
      <c r="D69" s="102">
        <f>D44+D63</f>
        <v>20758.233</v>
      </c>
      <c r="E69" s="102">
        <f>E44+E63</f>
        <v>23590.4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8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1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zoomScaleNormal="80" zoomScaleSheetLayoutView="100" zoomScalePageLayoutView="0" workbookViewId="0" topLeftCell="A25">
      <selection activeCell="H22" sqref="H22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28125" style="10" customWidth="1"/>
    <col min="5" max="5" width="13.00390625" style="10" customWidth="1"/>
    <col min="6" max="6" width="14.00390625" style="10" customWidth="1"/>
    <col min="7" max="7" width="13.140625" style="11" customWidth="1"/>
    <col min="8" max="8" width="13.8515625" style="11" customWidth="1"/>
    <col min="9" max="9" width="13.7109375" style="11" customWidth="1"/>
    <col min="10" max="10" width="12.8515625" style="11" customWidth="1"/>
    <col min="11" max="11" width="15.00390625" style="11" customWidth="1"/>
    <col min="12" max="16384" width="9.140625" style="11" customWidth="1"/>
  </cols>
  <sheetData>
    <row r="1" spans="1:6" ht="21" customHeight="1">
      <c r="A1" s="1" t="s">
        <v>0</v>
      </c>
      <c r="D1" s="9"/>
      <c r="E1" s="9"/>
      <c r="F1" s="9"/>
    </row>
    <row r="2" spans="1:6" ht="32.25" customHeight="1">
      <c r="A2" s="152" t="s">
        <v>55</v>
      </c>
      <c r="B2" s="152"/>
      <c r="C2" s="152"/>
      <c r="D2" s="152"/>
      <c r="E2" s="152"/>
      <c r="F2" s="152"/>
    </row>
    <row r="3" spans="1:6" ht="15">
      <c r="A3" s="1" t="s">
        <v>95</v>
      </c>
      <c r="C3" s="39" t="s">
        <v>144</v>
      </c>
      <c r="D3" s="9"/>
      <c r="E3" s="9"/>
      <c r="F3" s="9"/>
    </row>
    <row r="4" spans="1:11" s="12" customFormat="1" ht="30">
      <c r="A4" s="2" t="s">
        <v>10</v>
      </c>
      <c r="B4" s="151" t="s">
        <v>54</v>
      </c>
      <c r="C4" s="151"/>
      <c r="D4" s="2" t="s">
        <v>92</v>
      </c>
      <c r="E4" s="2" t="s">
        <v>86</v>
      </c>
      <c r="F4" s="2" t="s">
        <v>93</v>
      </c>
      <c r="G4" s="2" t="s">
        <v>94</v>
      </c>
      <c r="H4" s="2" t="s">
        <v>102</v>
      </c>
      <c r="I4" s="2" t="s">
        <v>57</v>
      </c>
      <c r="J4" s="2" t="s">
        <v>104</v>
      </c>
      <c r="K4" s="2" t="s">
        <v>107</v>
      </c>
    </row>
    <row r="5" spans="1:11" ht="15" customHeight="1">
      <c r="A5" s="26" t="s">
        <v>11</v>
      </c>
      <c r="B5" s="16" t="s">
        <v>50</v>
      </c>
      <c r="C5" s="17" t="s">
        <v>2</v>
      </c>
      <c r="D5" s="76">
        <v>8582.79</v>
      </c>
      <c r="E5" s="76">
        <v>9776.63</v>
      </c>
      <c r="F5" s="76">
        <v>13348.35</v>
      </c>
      <c r="G5" s="76">
        <v>10117.54</v>
      </c>
      <c r="H5" s="76">
        <v>7860.08</v>
      </c>
      <c r="I5" s="76">
        <v>7211.61</v>
      </c>
      <c r="J5" s="76">
        <v>8562.8</v>
      </c>
      <c r="K5" s="76">
        <v>13053.85</v>
      </c>
    </row>
    <row r="6" spans="1:11" ht="15.75">
      <c r="A6" s="3">
        <v>1.2</v>
      </c>
      <c r="B6" s="16"/>
      <c r="C6" s="17" t="s">
        <v>3</v>
      </c>
      <c r="D6" s="76">
        <v>8606.4</v>
      </c>
      <c r="E6" s="76">
        <f>E5</f>
        <v>9776.63</v>
      </c>
      <c r="F6" s="76">
        <v>13348.35</v>
      </c>
      <c r="G6" s="76">
        <v>10117.54</v>
      </c>
      <c r="H6" s="76">
        <f>H5</f>
        <v>7860.08</v>
      </c>
      <c r="I6" s="76">
        <v>7455.36</v>
      </c>
      <c r="J6" s="76">
        <v>8699.57</v>
      </c>
      <c r="K6" s="76">
        <v>13393.34</v>
      </c>
    </row>
    <row r="7" spans="1:11" ht="15.75">
      <c r="A7" s="3">
        <v>1.3</v>
      </c>
      <c r="B7" s="18"/>
      <c r="C7" s="17" t="s">
        <v>4</v>
      </c>
      <c r="D7" s="76">
        <v>9474.76</v>
      </c>
      <c r="E7" s="76">
        <v>10526.34</v>
      </c>
      <c r="F7" s="76">
        <v>14832.96</v>
      </c>
      <c r="G7" s="76">
        <v>12108</v>
      </c>
      <c r="H7" s="76">
        <v>10396.84</v>
      </c>
      <c r="I7" s="76">
        <v>10135.9</v>
      </c>
      <c r="J7" s="76">
        <v>11224.22</v>
      </c>
      <c r="K7" s="76">
        <v>13578.41</v>
      </c>
    </row>
    <row r="8" spans="1:11" ht="15.75">
      <c r="A8" s="3">
        <v>1.4</v>
      </c>
      <c r="B8" s="18"/>
      <c r="C8" s="17" t="s">
        <v>5</v>
      </c>
      <c r="D8" s="76">
        <v>12606.84</v>
      </c>
      <c r="E8" s="76">
        <v>18029.7</v>
      </c>
      <c r="F8" s="76">
        <v>22099.03</v>
      </c>
      <c r="G8" s="76">
        <v>25580.58</v>
      </c>
      <c r="H8" s="76">
        <v>19955</v>
      </c>
      <c r="I8" s="76">
        <v>16516.95</v>
      </c>
      <c r="J8" s="76">
        <v>21798.39</v>
      </c>
      <c r="K8" s="76">
        <v>22306.31</v>
      </c>
    </row>
    <row r="9" spans="1:11" ht="15.75">
      <c r="A9" s="3">
        <v>1.5</v>
      </c>
      <c r="B9" s="18"/>
      <c r="C9" s="17" t="s">
        <v>6</v>
      </c>
      <c r="D9" s="76">
        <v>15562.06</v>
      </c>
      <c r="E9" s="76">
        <v>14226.15</v>
      </c>
      <c r="F9" s="76">
        <v>18144.1</v>
      </c>
      <c r="G9" s="76">
        <v>16110.58</v>
      </c>
      <c r="H9" s="76">
        <v>13091.67</v>
      </c>
      <c r="I9" s="76">
        <v>14448.21</v>
      </c>
      <c r="J9" s="76">
        <v>16192.48</v>
      </c>
      <c r="K9" s="76">
        <v>21704.77</v>
      </c>
    </row>
    <row r="10" spans="1:11" ht="15.75">
      <c r="A10" s="3">
        <v>1.6</v>
      </c>
      <c r="B10" s="18"/>
      <c r="C10" s="17" t="s">
        <v>7</v>
      </c>
      <c r="D10" s="76">
        <v>18694.15</v>
      </c>
      <c r="E10" s="76">
        <v>21729.52</v>
      </c>
      <c r="F10" s="76">
        <v>25410.16</v>
      </c>
      <c r="G10" s="76">
        <v>29583.16</v>
      </c>
      <c r="H10" s="76">
        <v>22649.54</v>
      </c>
      <c r="I10" s="76">
        <v>20829.25</v>
      </c>
      <c r="J10" s="76">
        <v>26766.64</v>
      </c>
      <c r="K10" s="76">
        <v>30432.66</v>
      </c>
    </row>
    <row r="11" spans="1:11" ht="15.75">
      <c r="A11" s="4">
        <v>1.7</v>
      </c>
      <c r="B11" s="19"/>
      <c r="C11" s="20" t="s">
        <v>12</v>
      </c>
      <c r="D11" s="77">
        <v>18694.15</v>
      </c>
      <c r="E11" s="77">
        <v>22465.17</v>
      </c>
      <c r="F11" s="77">
        <v>26808.44</v>
      </c>
      <c r="G11" s="77">
        <v>29760.59</v>
      </c>
      <c r="H11" s="77">
        <f>H10</f>
        <v>22649.54</v>
      </c>
      <c r="I11" s="77">
        <v>21172.54</v>
      </c>
      <c r="J11" s="77">
        <v>26766.64</v>
      </c>
      <c r="K11" s="92">
        <v>30432.66</v>
      </c>
    </row>
    <row r="12" spans="1:11" ht="15.75">
      <c r="A12" s="5">
        <v>2.1</v>
      </c>
      <c r="B12" s="14" t="s">
        <v>51</v>
      </c>
      <c r="C12" s="15" t="s">
        <v>2</v>
      </c>
      <c r="D12" s="78">
        <v>1281.67</v>
      </c>
      <c r="E12" s="78">
        <v>829.43</v>
      </c>
      <c r="F12" s="78">
        <v>718.07</v>
      </c>
      <c r="G12" s="78">
        <v>446.39</v>
      </c>
      <c r="H12" s="78">
        <v>454.41</v>
      </c>
      <c r="I12" s="78">
        <v>430.4</v>
      </c>
      <c r="J12" s="78">
        <v>503.54</v>
      </c>
      <c r="K12" s="78">
        <v>955.67</v>
      </c>
    </row>
    <row r="13" spans="1:11" ht="15" customHeight="1">
      <c r="A13" s="3">
        <v>2.2</v>
      </c>
      <c r="B13" s="16"/>
      <c r="C13" s="17" t="s">
        <v>3</v>
      </c>
      <c r="D13" s="79">
        <v>1284.44</v>
      </c>
      <c r="E13" s="79">
        <f>E12</f>
        <v>829.43</v>
      </c>
      <c r="F13" s="79">
        <v>718.07</v>
      </c>
      <c r="G13" s="79">
        <v>446.39</v>
      </c>
      <c r="H13" s="79">
        <f>H12</f>
        <v>454.41</v>
      </c>
      <c r="I13" s="79">
        <v>446.14</v>
      </c>
      <c r="J13" s="79">
        <v>510.64</v>
      </c>
      <c r="K13" s="79">
        <v>985.73</v>
      </c>
    </row>
    <row r="14" spans="1:11" ht="15.75">
      <c r="A14" s="3">
        <v>2.3</v>
      </c>
      <c r="B14" s="37"/>
      <c r="C14" s="17" t="s">
        <v>4</v>
      </c>
      <c r="D14" s="79">
        <v>1407.67</v>
      </c>
      <c r="E14" s="79">
        <v>924.68</v>
      </c>
      <c r="F14" s="79">
        <v>797.16</v>
      </c>
      <c r="G14" s="79">
        <v>534.59</v>
      </c>
      <c r="H14" s="79">
        <v>610.61</v>
      </c>
      <c r="I14" s="79">
        <v>600.88</v>
      </c>
      <c r="J14" s="79">
        <v>658.98</v>
      </c>
      <c r="K14" s="79">
        <v>996.68</v>
      </c>
    </row>
    <row r="15" spans="1:11" ht="15.75">
      <c r="A15" s="3">
        <v>2.4</v>
      </c>
      <c r="B15" s="38"/>
      <c r="C15" s="17" t="s">
        <v>5</v>
      </c>
      <c r="D15" s="79">
        <v>1863.7</v>
      </c>
      <c r="E15" s="79">
        <v>1530.16</v>
      </c>
      <c r="F15" s="79">
        <v>1182.67</v>
      </c>
      <c r="G15" s="79">
        <v>1129.15</v>
      </c>
      <c r="H15" s="79">
        <v>1181.5</v>
      </c>
      <c r="I15" s="79">
        <v>981.05</v>
      </c>
      <c r="J15" s="79">
        <v>1274.78</v>
      </c>
      <c r="K15" s="79">
        <v>1621.46</v>
      </c>
    </row>
    <row r="16" spans="1:11" ht="15.75">
      <c r="A16" s="3">
        <v>2.5</v>
      </c>
      <c r="B16" s="38"/>
      <c r="C16" s="17" t="s">
        <v>6</v>
      </c>
      <c r="D16" s="79">
        <v>2320.7</v>
      </c>
      <c r="E16" s="79">
        <v>1338.35</v>
      </c>
      <c r="F16" s="79">
        <v>973.93</v>
      </c>
      <c r="G16" s="79">
        <v>711.4</v>
      </c>
      <c r="H16" s="79">
        <v>769.38</v>
      </c>
      <c r="I16" s="79">
        <v>858.54</v>
      </c>
      <c r="J16" s="79">
        <v>954.08</v>
      </c>
      <c r="K16" s="79">
        <v>1573.6</v>
      </c>
    </row>
    <row r="17" spans="1:11" ht="15.75">
      <c r="A17" s="3">
        <v>2.6</v>
      </c>
      <c r="B17" s="38"/>
      <c r="C17" s="17" t="s">
        <v>7</v>
      </c>
      <c r="D17" s="79">
        <v>2776.73</v>
      </c>
      <c r="E17" s="79">
        <v>1943.83</v>
      </c>
      <c r="F17" s="79">
        <v>1359.44</v>
      </c>
      <c r="G17" s="79">
        <v>1305.96</v>
      </c>
      <c r="H17" s="79">
        <v>1340.27</v>
      </c>
      <c r="I17" s="79">
        <v>1238.71</v>
      </c>
      <c r="J17" s="79">
        <v>1569.88</v>
      </c>
      <c r="K17" s="79">
        <v>2198.38</v>
      </c>
    </row>
    <row r="18" spans="1:11" ht="15.75">
      <c r="A18" s="3">
        <v>2.7</v>
      </c>
      <c r="B18" s="18"/>
      <c r="C18" s="21" t="s">
        <v>12</v>
      </c>
      <c r="D18" s="80">
        <v>2776.73</v>
      </c>
      <c r="E18" s="80">
        <v>2010.55</v>
      </c>
      <c r="F18" s="80">
        <v>1434.04</v>
      </c>
      <c r="G18" s="80">
        <v>1314.03</v>
      </c>
      <c r="H18" s="80">
        <f>H17</f>
        <v>1340.27</v>
      </c>
      <c r="I18" s="80">
        <v>1258.75</v>
      </c>
      <c r="J18" s="80">
        <v>1569.88</v>
      </c>
      <c r="K18" s="79">
        <v>2198.38</v>
      </c>
    </row>
    <row r="19" spans="1:11" ht="15.75">
      <c r="A19" s="4">
        <v>2.8</v>
      </c>
      <c r="B19" s="22"/>
      <c r="C19" s="23" t="s">
        <v>8</v>
      </c>
      <c r="D19" s="81">
        <v>3054.4</v>
      </c>
      <c r="E19" s="81">
        <v>2211.61</v>
      </c>
      <c r="F19" s="81">
        <v>1577.44</v>
      </c>
      <c r="G19" s="81">
        <v>1445.43</v>
      </c>
      <c r="H19" s="81">
        <f>H18*1.1</f>
        <v>1474.297</v>
      </c>
      <c r="I19" s="81">
        <v>1384.63</v>
      </c>
      <c r="J19" s="81">
        <v>1726.87</v>
      </c>
      <c r="K19" s="84">
        <v>2418.22</v>
      </c>
    </row>
    <row r="20" spans="1:11" ht="15.75">
      <c r="A20" s="7">
        <v>3</v>
      </c>
      <c r="B20" s="141" t="s">
        <v>13</v>
      </c>
      <c r="C20" s="141"/>
      <c r="D20" s="82">
        <v>14234.51</v>
      </c>
      <c r="E20" s="82">
        <v>23774.54</v>
      </c>
      <c r="F20" s="82">
        <v>42799.46</v>
      </c>
      <c r="G20" s="82">
        <v>45946.66</v>
      </c>
      <c r="H20" s="82">
        <v>35966.14</v>
      </c>
      <c r="I20" s="82">
        <v>35281.54</v>
      </c>
      <c r="J20" s="82">
        <v>37944.68</v>
      </c>
      <c r="K20" s="82">
        <v>33623.1</v>
      </c>
    </row>
    <row r="21" spans="1:11" ht="15.75">
      <c r="A21" s="7">
        <v>4</v>
      </c>
      <c r="B21" s="141" t="s">
        <v>14</v>
      </c>
      <c r="C21" s="150"/>
      <c r="D21" s="82">
        <v>0</v>
      </c>
      <c r="E21" s="82">
        <v>1654.57</v>
      </c>
      <c r="F21" s="82">
        <v>788.23</v>
      </c>
      <c r="G21" s="82">
        <v>4998.1</v>
      </c>
      <c r="H21" s="82">
        <v>2266.49</v>
      </c>
      <c r="I21" s="82">
        <v>2167.21</v>
      </c>
      <c r="J21" s="82">
        <v>1904.53</v>
      </c>
      <c r="K21" s="82">
        <v>1140.02</v>
      </c>
    </row>
    <row r="22" spans="1:11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  <c r="J22" s="83"/>
      <c r="K22" s="83"/>
    </row>
    <row r="23" spans="1:11" ht="15.75">
      <c r="A23" s="3">
        <v>5.1</v>
      </c>
      <c r="B23" s="144" t="s">
        <v>16</v>
      </c>
      <c r="C23" s="145"/>
      <c r="D23" s="79">
        <v>10.37</v>
      </c>
      <c r="E23" s="79">
        <v>5.75</v>
      </c>
      <c r="F23" s="79">
        <v>5.71</v>
      </c>
      <c r="G23" s="79">
        <v>3.51</v>
      </c>
      <c r="H23" s="79">
        <v>6.86</v>
      </c>
      <c r="I23" s="79">
        <v>5.61</v>
      </c>
      <c r="J23" s="79">
        <v>5.68</v>
      </c>
      <c r="K23" s="79">
        <v>7.57</v>
      </c>
    </row>
    <row r="24" spans="1:11" ht="15.75">
      <c r="A24" s="3">
        <v>5.2</v>
      </c>
      <c r="B24" s="144" t="s">
        <v>17</v>
      </c>
      <c r="C24" s="145"/>
      <c r="D24" s="79">
        <v>39.61</v>
      </c>
      <c r="E24" s="79">
        <v>78.89</v>
      </c>
      <c r="F24" s="79">
        <v>143.36</v>
      </c>
      <c r="G24" s="79">
        <v>136.57</v>
      </c>
      <c r="H24" s="79">
        <v>90.55</v>
      </c>
      <c r="I24" s="79">
        <v>78.26</v>
      </c>
      <c r="J24" s="79">
        <v>114.03</v>
      </c>
      <c r="K24" s="79">
        <v>108.3</v>
      </c>
    </row>
    <row r="25" spans="1:11" ht="15.75">
      <c r="A25" s="3">
        <v>5.3</v>
      </c>
      <c r="B25" s="144" t="s">
        <v>18</v>
      </c>
      <c r="C25" s="145"/>
      <c r="D25" s="79">
        <v>8.37</v>
      </c>
      <c r="E25" s="79">
        <v>6.56</v>
      </c>
      <c r="F25" s="79">
        <v>0</v>
      </c>
      <c r="G25" s="79">
        <v>0</v>
      </c>
      <c r="H25" s="79">
        <v>1.22</v>
      </c>
      <c r="I25" s="79">
        <v>0.63</v>
      </c>
      <c r="J25" s="79">
        <v>1.91</v>
      </c>
      <c r="K25" s="79">
        <v>7.55</v>
      </c>
    </row>
    <row r="26" spans="1:11" ht="15.75">
      <c r="A26" s="3">
        <v>5.4</v>
      </c>
      <c r="B26" s="144" t="s">
        <v>19</v>
      </c>
      <c r="C26" s="145"/>
      <c r="D26" s="79">
        <v>556.24</v>
      </c>
      <c r="E26" s="79">
        <v>564.16</v>
      </c>
      <c r="F26" s="79">
        <v>522.05</v>
      </c>
      <c r="G26" s="79">
        <v>212.95</v>
      </c>
      <c r="H26" s="79">
        <v>268.91</v>
      </c>
      <c r="I26" s="79">
        <v>299.71</v>
      </c>
      <c r="J26" s="79">
        <v>424.84</v>
      </c>
      <c r="K26" s="79">
        <v>768.52</v>
      </c>
    </row>
    <row r="27" spans="1:11" ht="15.75">
      <c r="A27" s="4">
        <v>5.5</v>
      </c>
      <c r="B27" s="135" t="s">
        <v>20</v>
      </c>
      <c r="C27" s="136"/>
      <c r="D27" s="84">
        <v>193.32</v>
      </c>
      <c r="E27" s="84">
        <v>19.73</v>
      </c>
      <c r="F27" s="84">
        <v>5.27</v>
      </c>
      <c r="G27" s="84">
        <v>3.95</v>
      </c>
      <c r="H27" s="84">
        <v>11.1</v>
      </c>
      <c r="I27" s="84">
        <v>3.12</v>
      </c>
      <c r="J27" s="84">
        <v>11.33</v>
      </c>
      <c r="K27" s="84">
        <v>91.54</v>
      </c>
    </row>
    <row r="28" spans="1:11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</row>
    <row r="29" spans="1:11" ht="15.75">
      <c r="A29" s="3">
        <v>6.1</v>
      </c>
      <c r="B29" s="144" t="s">
        <v>16</v>
      </c>
      <c r="C29" s="145"/>
      <c r="D29" s="79">
        <v>35.83</v>
      </c>
      <c r="E29" s="79">
        <v>82.35</v>
      </c>
      <c r="F29" s="79">
        <v>120.38</v>
      </c>
      <c r="G29" s="79">
        <v>112.58</v>
      </c>
      <c r="H29" s="79">
        <v>34.63</v>
      </c>
      <c r="I29" s="79">
        <v>79.19</v>
      </c>
      <c r="J29" s="79">
        <v>71.37</v>
      </c>
      <c r="K29" s="79">
        <v>47.72</v>
      </c>
    </row>
    <row r="30" spans="1:11" ht="15.75">
      <c r="A30" s="3">
        <v>6.2</v>
      </c>
      <c r="B30" s="144" t="s">
        <v>17</v>
      </c>
      <c r="C30" s="145"/>
      <c r="D30" s="79">
        <v>21.47</v>
      </c>
      <c r="E30" s="79">
        <v>17.28</v>
      </c>
      <c r="F30" s="79">
        <v>14.22</v>
      </c>
      <c r="G30" s="79">
        <v>13.82</v>
      </c>
      <c r="H30" s="79">
        <v>14.93</v>
      </c>
      <c r="I30" s="79">
        <v>14.88</v>
      </c>
      <c r="J30" s="79">
        <v>14.48</v>
      </c>
      <c r="K30" s="79">
        <v>18.77</v>
      </c>
    </row>
    <row r="31" spans="1:11" ht="15.75">
      <c r="A31" s="3">
        <v>6.3</v>
      </c>
      <c r="B31" s="144" t="s">
        <v>18</v>
      </c>
      <c r="C31" s="145"/>
      <c r="D31" s="79">
        <v>75.21</v>
      </c>
      <c r="E31" s="79">
        <v>20</v>
      </c>
      <c r="F31" s="79">
        <v>0</v>
      </c>
      <c r="G31" s="79">
        <v>0</v>
      </c>
      <c r="H31" s="79">
        <v>100</v>
      </c>
      <c r="I31" s="79">
        <v>43.24</v>
      </c>
      <c r="J31" s="79">
        <v>40</v>
      </c>
      <c r="K31" s="79">
        <v>66.57</v>
      </c>
    </row>
    <row r="32" spans="1:11" ht="15.75">
      <c r="A32" s="3">
        <v>6.4</v>
      </c>
      <c r="B32" s="144" t="s">
        <v>22</v>
      </c>
      <c r="C32" s="145"/>
      <c r="D32" s="79">
        <v>15.29</v>
      </c>
      <c r="E32" s="79">
        <v>12.32</v>
      </c>
      <c r="F32" s="79">
        <v>9.82</v>
      </c>
      <c r="G32" s="79">
        <v>27.58</v>
      </c>
      <c r="H32" s="79">
        <v>15.72</v>
      </c>
      <c r="I32" s="79">
        <v>18.23</v>
      </c>
      <c r="J32" s="79">
        <v>14.09</v>
      </c>
      <c r="K32" s="79">
        <v>15.81</v>
      </c>
    </row>
    <row r="33" spans="1:11" ht="15.75">
      <c r="A33" s="3">
        <v>6.5</v>
      </c>
      <c r="B33" s="144" t="s">
        <v>20</v>
      </c>
      <c r="C33" s="145"/>
      <c r="D33" s="79">
        <v>16.26</v>
      </c>
      <c r="E33" s="79">
        <v>32.03</v>
      </c>
      <c r="F33" s="79">
        <v>54.35</v>
      </c>
      <c r="G33" s="79">
        <v>47.51</v>
      </c>
      <c r="H33" s="79">
        <v>24.75</v>
      </c>
      <c r="I33" s="79">
        <v>24.92</v>
      </c>
      <c r="J33" s="79">
        <v>47.77</v>
      </c>
      <c r="K33" s="79">
        <v>22.59</v>
      </c>
    </row>
    <row r="34" spans="1:11" ht="15.75">
      <c r="A34" s="7">
        <v>7</v>
      </c>
      <c r="B34" s="148" t="s">
        <v>52</v>
      </c>
      <c r="C34" s="149"/>
      <c r="D34" s="82">
        <v>2035.59</v>
      </c>
      <c r="E34" s="82">
        <v>2032.28</v>
      </c>
      <c r="F34" s="82">
        <v>2363.26</v>
      </c>
      <c r="G34" s="82">
        <v>2281.65</v>
      </c>
      <c r="H34" s="82">
        <v>2134.49</v>
      </c>
      <c r="I34" s="82">
        <v>2221.56</v>
      </c>
      <c r="J34" s="82">
        <v>2294.66</v>
      </c>
      <c r="K34" s="82">
        <v>2431.22</v>
      </c>
    </row>
    <row r="35" spans="1:11" ht="15.75">
      <c r="A35" s="5">
        <v>8.1</v>
      </c>
      <c r="B35" s="146" t="s">
        <v>23</v>
      </c>
      <c r="C35" s="147"/>
      <c r="D35" s="85">
        <v>141</v>
      </c>
      <c r="E35" s="85">
        <v>52</v>
      </c>
      <c r="F35" s="85">
        <v>42</v>
      </c>
      <c r="G35" s="85">
        <v>102</v>
      </c>
      <c r="H35" s="85">
        <v>41</v>
      </c>
      <c r="I35" s="85">
        <v>218</v>
      </c>
      <c r="J35" s="85">
        <v>225</v>
      </c>
      <c r="K35" s="85">
        <v>185</v>
      </c>
    </row>
    <row r="36" spans="1:11" ht="15" customHeight="1">
      <c r="A36" s="4">
        <v>8.2</v>
      </c>
      <c r="B36" s="135" t="s">
        <v>24</v>
      </c>
      <c r="C36" s="136"/>
      <c r="D36" s="86">
        <v>26</v>
      </c>
      <c r="E36" s="86">
        <v>13</v>
      </c>
      <c r="F36" s="86">
        <v>12</v>
      </c>
      <c r="G36" s="86">
        <v>16</v>
      </c>
      <c r="H36" s="86">
        <v>9</v>
      </c>
      <c r="I36" s="86">
        <v>42</v>
      </c>
      <c r="J36" s="86">
        <v>51</v>
      </c>
      <c r="K36" s="86">
        <v>30</v>
      </c>
    </row>
    <row r="37" spans="1:11" ht="15.75">
      <c r="A37" s="4">
        <v>9</v>
      </c>
      <c r="B37" s="135" t="s">
        <v>25</v>
      </c>
      <c r="C37" s="136"/>
      <c r="D37" s="84">
        <v>6.73</v>
      </c>
      <c r="E37" s="84">
        <v>10.46</v>
      </c>
      <c r="F37" s="84">
        <v>18.36</v>
      </c>
      <c r="G37" s="84">
        <v>20.43</v>
      </c>
      <c r="H37" s="84">
        <v>15.88</v>
      </c>
      <c r="I37" s="84">
        <v>15.87</v>
      </c>
      <c r="J37" s="84">
        <v>16.26</v>
      </c>
      <c r="K37" s="84">
        <v>13.38</v>
      </c>
    </row>
    <row r="38" spans="1:11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</row>
    <row r="39" spans="1:11" ht="15.75">
      <c r="A39" s="3">
        <v>10.1</v>
      </c>
      <c r="B39" s="131" t="s">
        <v>28</v>
      </c>
      <c r="C39" s="132"/>
      <c r="D39" s="79">
        <v>395.98</v>
      </c>
      <c r="E39" s="79">
        <v>299.61</v>
      </c>
      <c r="F39" s="79">
        <v>335.23</v>
      </c>
      <c r="G39" s="79">
        <v>147.06</v>
      </c>
      <c r="H39" s="79">
        <v>169.59</v>
      </c>
      <c r="I39" s="79">
        <v>238.75</v>
      </c>
      <c r="J39" s="79">
        <v>344.65</v>
      </c>
      <c r="K39" s="79">
        <v>512.84</v>
      </c>
    </row>
    <row r="40" spans="1:11" ht="15.75">
      <c r="A40" s="3">
        <v>10.2</v>
      </c>
      <c r="B40" s="131" t="s">
        <v>27</v>
      </c>
      <c r="C40" s="132"/>
      <c r="D40" s="79">
        <v>74.55</v>
      </c>
      <c r="E40" s="79">
        <v>17.42</v>
      </c>
      <c r="F40" s="79">
        <v>6.48</v>
      </c>
      <c r="G40" s="79">
        <v>0.41</v>
      </c>
      <c r="H40" s="79">
        <v>0</v>
      </c>
      <c r="I40" s="79">
        <v>7.09</v>
      </c>
      <c r="J40" s="79">
        <v>4.26</v>
      </c>
      <c r="K40" s="79">
        <v>1.65</v>
      </c>
    </row>
    <row r="41" spans="1:11" ht="15.75">
      <c r="A41" s="3">
        <v>10.3</v>
      </c>
      <c r="B41" s="131" t="s">
        <v>26</v>
      </c>
      <c r="C41" s="132"/>
      <c r="D41" s="79">
        <f>D42-D39-D40</f>
        <v>85.71</v>
      </c>
      <c r="E41" s="79">
        <f>E42-E39-E40</f>
        <v>247.12999999999994</v>
      </c>
      <c r="F41" s="79">
        <v>180.34</v>
      </c>
      <c r="G41" s="79">
        <v>65.48</v>
      </c>
      <c r="H41" s="79">
        <f>H42-H39-H40</f>
        <v>99.32000000000002</v>
      </c>
      <c r="I41" s="79">
        <f>I42-I39-I40</f>
        <v>53.869999999999976</v>
      </c>
      <c r="J41" s="79">
        <v>75.93</v>
      </c>
      <c r="K41" s="79">
        <v>254.03</v>
      </c>
    </row>
    <row r="42" spans="1:11" ht="15.75">
      <c r="A42" s="4">
        <v>10.4</v>
      </c>
      <c r="B42" s="139" t="s">
        <v>29</v>
      </c>
      <c r="C42" s="140"/>
      <c r="D42" s="84">
        <f>D26</f>
        <v>556.24</v>
      </c>
      <c r="E42" s="84">
        <f>E26</f>
        <v>564.16</v>
      </c>
      <c r="F42" s="84">
        <f>F26</f>
        <v>522.05</v>
      </c>
      <c r="G42" s="84">
        <f>SUM(G39:G41)</f>
        <v>212.95</v>
      </c>
      <c r="H42" s="84">
        <f>H26</f>
        <v>268.91</v>
      </c>
      <c r="I42" s="84">
        <f>I26</f>
        <v>299.71</v>
      </c>
      <c r="J42" s="84">
        <f>SUM(J39:J41)</f>
        <v>424.84</v>
      </c>
      <c r="K42" s="84">
        <f>K39+K40+K41</f>
        <v>768.52</v>
      </c>
    </row>
    <row r="43" spans="1:11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</row>
    <row r="44" spans="1:11" ht="15.75">
      <c r="A44" s="7">
        <v>11</v>
      </c>
      <c r="B44" s="141" t="s">
        <v>31</v>
      </c>
      <c r="C44" s="141"/>
      <c r="D44" s="100">
        <f aca="true" t="shared" si="0" ref="D44:I44">D48+D51+D54+D55+D58+D59+D60+D61+D62</f>
        <v>14300.519999999999</v>
      </c>
      <c r="E44" s="103">
        <f t="shared" si="0"/>
        <v>13223.579999999998</v>
      </c>
      <c r="F44" s="100">
        <f t="shared" si="0"/>
        <v>16509.239999999998</v>
      </c>
      <c r="G44" s="103">
        <f>G48+G51+G54+G55+G58+G59+G60+G61+G62</f>
        <v>13913.949999999999</v>
      </c>
      <c r="H44" s="103">
        <f t="shared" si="0"/>
        <v>10207.21</v>
      </c>
      <c r="I44" s="103">
        <f t="shared" si="0"/>
        <v>11243.33</v>
      </c>
      <c r="J44" s="103">
        <f>J48+J51+J54+J55+J58+J59+J60+J61+J62</f>
        <v>13025.109999999999</v>
      </c>
      <c r="K44" s="100">
        <f>K48+K51+K54+K55+K58+K59+K60+K61+K62</f>
        <v>20943.420000000002</v>
      </c>
    </row>
    <row r="45" spans="1:11" ht="15.75">
      <c r="A45" s="5" t="s">
        <v>58</v>
      </c>
      <c r="B45" s="24" t="s">
        <v>32</v>
      </c>
      <c r="C45" s="25" t="s">
        <v>28</v>
      </c>
      <c r="D45" s="78">
        <v>6087.3</v>
      </c>
      <c r="E45" s="78">
        <v>3699.81</v>
      </c>
      <c r="F45" s="78">
        <v>3311.13</v>
      </c>
      <c r="G45" s="78">
        <v>4002.58</v>
      </c>
      <c r="H45" s="78">
        <v>2694.53</v>
      </c>
      <c r="I45" s="78">
        <v>4312.31</v>
      </c>
      <c r="J45" s="78">
        <v>4968.26</v>
      </c>
      <c r="K45" s="78">
        <v>8126.36</v>
      </c>
    </row>
    <row r="46" spans="1:11" ht="15.75">
      <c r="A46" s="3" t="s">
        <v>59</v>
      </c>
      <c r="B46" s="131" t="s">
        <v>27</v>
      </c>
      <c r="C46" s="132"/>
      <c r="D46" s="79">
        <v>1142.97</v>
      </c>
      <c r="E46" s="79">
        <v>224.03</v>
      </c>
      <c r="F46" s="79">
        <v>69.85</v>
      </c>
      <c r="G46" s="79">
        <v>9.35</v>
      </c>
      <c r="H46" s="79">
        <v>0</v>
      </c>
      <c r="I46" s="79">
        <v>108.89</v>
      </c>
      <c r="J46" s="79">
        <v>58.1</v>
      </c>
      <c r="K46" s="79">
        <v>23.81</v>
      </c>
    </row>
    <row r="47" spans="1:11" ht="15.75">
      <c r="A47" s="3" t="s">
        <v>60</v>
      </c>
      <c r="B47" s="131" t="s">
        <v>26</v>
      </c>
      <c r="C47" s="132"/>
      <c r="D47" s="79">
        <v>1271.98</v>
      </c>
      <c r="E47" s="79">
        <v>3024.37</v>
      </c>
      <c r="F47" s="79">
        <v>1746.37</v>
      </c>
      <c r="G47" s="79">
        <v>1860.17</v>
      </c>
      <c r="H47" s="79">
        <v>1531.68</v>
      </c>
      <c r="I47" s="79">
        <v>1043.89</v>
      </c>
      <c r="J47" s="79">
        <v>959.87</v>
      </c>
      <c r="K47" s="79">
        <v>3999.59</v>
      </c>
    </row>
    <row r="48" spans="1:11" s="27" customFormat="1" ht="15.75">
      <c r="A48" s="4" t="s">
        <v>61</v>
      </c>
      <c r="B48" s="133" t="s">
        <v>29</v>
      </c>
      <c r="C48" s="134"/>
      <c r="D48" s="81">
        <f aca="true" t="shared" si="1" ref="D48:I48">SUM(D45:D47)</f>
        <v>8502.25</v>
      </c>
      <c r="E48" s="81">
        <f t="shared" si="1"/>
        <v>6948.21</v>
      </c>
      <c r="F48" s="81">
        <f t="shared" si="1"/>
        <v>5127.35</v>
      </c>
      <c r="G48" s="81">
        <f>SUM(G45:G47)</f>
        <v>5872.1</v>
      </c>
      <c r="H48" s="81">
        <f t="shared" si="1"/>
        <v>4226.21</v>
      </c>
      <c r="I48" s="81">
        <f t="shared" si="1"/>
        <v>5465.090000000001</v>
      </c>
      <c r="J48" s="81">
        <f>SUM(J45:J47)</f>
        <v>5986.2300000000005</v>
      </c>
      <c r="K48" s="84">
        <f>SUM(K45:K47)</f>
        <v>12149.76</v>
      </c>
    </row>
    <row r="49" spans="1:11" ht="15.75">
      <c r="A49" s="5" t="s">
        <v>62</v>
      </c>
      <c r="B49" s="24" t="s">
        <v>33</v>
      </c>
      <c r="C49" s="25" t="s">
        <v>34</v>
      </c>
      <c r="D49" s="78">
        <v>15.96</v>
      </c>
      <c r="E49" s="78">
        <v>25.21</v>
      </c>
      <c r="F49" s="78">
        <v>185.49</v>
      </c>
      <c r="G49" s="78">
        <v>34.04</v>
      </c>
      <c r="H49" s="78">
        <v>108.59</v>
      </c>
      <c r="I49" s="78">
        <v>10.65</v>
      </c>
      <c r="J49" s="78">
        <v>10.02</v>
      </c>
      <c r="K49" s="78">
        <v>965.95</v>
      </c>
    </row>
    <row r="50" spans="1:11" ht="15.75">
      <c r="A50" s="3" t="s">
        <v>63</v>
      </c>
      <c r="B50" s="131" t="s">
        <v>35</v>
      </c>
      <c r="C50" s="132"/>
      <c r="D50" s="79">
        <v>3127.2</v>
      </c>
      <c r="E50" s="79">
        <v>606.97</v>
      </c>
      <c r="F50" s="79">
        <v>100.94</v>
      </c>
      <c r="G50" s="79">
        <v>153.77</v>
      </c>
      <c r="H50" s="79">
        <v>166.07</v>
      </c>
      <c r="I50" s="79">
        <v>67.05</v>
      </c>
      <c r="J50" s="79">
        <v>531.07</v>
      </c>
      <c r="K50" s="79">
        <v>1101.93</v>
      </c>
    </row>
    <row r="51" spans="1:11" s="27" customFormat="1" ht="15.75">
      <c r="A51" s="4" t="s">
        <v>64</v>
      </c>
      <c r="B51" s="133" t="s">
        <v>29</v>
      </c>
      <c r="C51" s="134"/>
      <c r="D51" s="81">
        <f aca="true" t="shared" si="2" ref="D51:I51">SUM(D49:D50)</f>
        <v>3143.16</v>
      </c>
      <c r="E51" s="81">
        <f t="shared" si="2"/>
        <v>632.1800000000001</v>
      </c>
      <c r="F51" s="81">
        <f t="shared" si="2"/>
        <v>286.43</v>
      </c>
      <c r="G51" s="81">
        <f>SUM(G49:G50)</f>
        <v>187.81</v>
      </c>
      <c r="H51" s="81">
        <f t="shared" si="2"/>
        <v>274.65999999999997</v>
      </c>
      <c r="I51" s="81">
        <f t="shared" si="2"/>
        <v>77.7</v>
      </c>
      <c r="J51" s="81">
        <f>SUM(J49:J50)</f>
        <v>541.09</v>
      </c>
      <c r="K51" s="84">
        <f>SUM(K49:K50)</f>
        <v>2067.88</v>
      </c>
    </row>
    <row r="52" spans="1:11" ht="15.75">
      <c r="A52" s="5" t="s">
        <v>65</v>
      </c>
      <c r="B52" s="24" t="s">
        <v>36</v>
      </c>
      <c r="C52" s="25" t="s">
        <v>34</v>
      </c>
      <c r="D52" s="78">
        <v>457.96</v>
      </c>
      <c r="E52" s="78">
        <v>1577.06</v>
      </c>
      <c r="F52" s="78">
        <v>3102.26</v>
      </c>
      <c r="G52" s="78">
        <v>2966.65</v>
      </c>
      <c r="H52" s="78">
        <v>2275.44</v>
      </c>
      <c r="I52" s="78">
        <v>2776.11</v>
      </c>
      <c r="J52" s="78">
        <v>2003.93</v>
      </c>
      <c r="K52" s="78">
        <v>1467.82</v>
      </c>
    </row>
    <row r="53" spans="1:11" ht="15.75">
      <c r="A53" s="3" t="s">
        <v>66</v>
      </c>
      <c r="B53" s="131" t="s">
        <v>35</v>
      </c>
      <c r="C53" s="132"/>
      <c r="D53" s="79">
        <v>23.68</v>
      </c>
      <c r="E53" s="79">
        <v>38.61</v>
      </c>
      <c r="F53" s="79">
        <v>151.67</v>
      </c>
      <c r="G53" s="79">
        <v>779.31</v>
      </c>
      <c r="H53" s="79">
        <v>681.04</v>
      </c>
      <c r="I53" s="79">
        <v>66.38</v>
      </c>
      <c r="J53" s="79">
        <v>291.5</v>
      </c>
      <c r="K53" s="79">
        <v>37.91</v>
      </c>
    </row>
    <row r="54" spans="1:11" s="27" customFormat="1" ht="15.75">
      <c r="A54" s="4" t="s">
        <v>67</v>
      </c>
      <c r="B54" s="133" t="s">
        <v>29</v>
      </c>
      <c r="C54" s="134"/>
      <c r="D54" s="81">
        <f aca="true" t="shared" si="3" ref="D54:I54">SUM(D52:D53)</f>
        <v>481.64</v>
      </c>
      <c r="E54" s="81">
        <f t="shared" si="3"/>
        <v>1615.6699999999998</v>
      </c>
      <c r="F54" s="81">
        <f t="shared" si="3"/>
        <v>3253.9300000000003</v>
      </c>
      <c r="G54" s="81">
        <f>SUM(G52:G53)</f>
        <v>3745.96</v>
      </c>
      <c r="H54" s="81">
        <f t="shared" si="3"/>
        <v>2956.48</v>
      </c>
      <c r="I54" s="81">
        <f t="shared" si="3"/>
        <v>2842.4900000000002</v>
      </c>
      <c r="J54" s="81">
        <f>SUM(J52:J53)</f>
        <v>2295.4300000000003</v>
      </c>
      <c r="K54" s="84">
        <f>SUM(K52:K53)</f>
        <v>1505.73</v>
      </c>
    </row>
    <row r="55" spans="1:11" ht="15.75">
      <c r="A55" s="7">
        <v>11.4</v>
      </c>
      <c r="B55" s="124" t="s">
        <v>37</v>
      </c>
      <c r="C55" s="124"/>
      <c r="D55" s="82">
        <v>371.63</v>
      </c>
      <c r="E55" s="82">
        <v>473.9</v>
      </c>
      <c r="F55" s="82">
        <v>687.16</v>
      </c>
      <c r="G55" s="82">
        <v>394.63</v>
      </c>
      <c r="H55" s="82">
        <v>237.69</v>
      </c>
      <c r="I55" s="82">
        <v>443.96</v>
      </c>
      <c r="J55" s="82">
        <v>405.06</v>
      </c>
      <c r="K55" s="82">
        <v>360.99</v>
      </c>
    </row>
    <row r="56" spans="1:11" ht="15.75">
      <c r="A56" s="5" t="s">
        <v>68</v>
      </c>
      <c r="B56" s="24" t="s">
        <v>38</v>
      </c>
      <c r="C56" s="25" t="s">
        <v>39</v>
      </c>
      <c r="D56" s="78">
        <v>850.56</v>
      </c>
      <c r="E56" s="78">
        <v>1363.31</v>
      </c>
      <c r="F56" s="78">
        <v>2038.13</v>
      </c>
      <c r="G56" s="78">
        <v>1887.3</v>
      </c>
      <c r="H56" s="78">
        <v>1352.36</v>
      </c>
      <c r="I56" s="78">
        <v>1164.51</v>
      </c>
      <c r="J56" s="78">
        <v>1651.01</v>
      </c>
      <c r="K56" s="78">
        <v>2032.49</v>
      </c>
    </row>
    <row r="57" spans="1:11" ht="15.75">
      <c r="A57" s="3" t="s">
        <v>69</v>
      </c>
      <c r="B57" s="127" t="s">
        <v>40</v>
      </c>
      <c r="C57" s="128"/>
      <c r="D57" s="79">
        <v>629.63</v>
      </c>
      <c r="E57" s="79">
        <v>131.26</v>
      </c>
      <c r="F57" s="79">
        <v>0</v>
      </c>
      <c r="G57" s="79">
        <v>0</v>
      </c>
      <c r="H57" s="79">
        <v>122</v>
      </c>
      <c r="I57" s="79">
        <v>27.06</v>
      </c>
      <c r="J57" s="79">
        <v>76.44</v>
      </c>
      <c r="K57" s="79">
        <v>502.76</v>
      </c>
    </row>
    <row r="58" spans="1:11" s="27" customFormat="1" ht="15.75">
      <c r="A58" s="4" t="s">
        <v>70</v>
      </c>
      <c r="B58" s="129" t="s">
        <v>29</v>
      </c>
      <c r="C58" s="130"/>
      <c r="D58" s="81">
        <f aca="true" t="shared" si="4" ref="D58:I58">SUM(D56:D57)</f>
        <v>1480.19</v>
      </c>
      <c r="E58" s="81">
        <f t="shared" si="4"/>
        <v>1494.57</v>
      </c>
      <c r="F58" s="81">
        <f t="shared" si="4"/>
        <v>2038.13</v>
      </c>
      <c r="G58" s="81">
        <f>SUM(G56:G57)</f>
        <v>1887.3</v>
      </c>
      <c r="H58" s="81">
        <f t="shared" si="4"/>
        <v>1474.36</v>
      </c>
      <c r="I58" s="81">
        <f t="shared" si="4"/>
        <v>1191.57</v>
      </c>
      <c r="J58" s="81">
        <f>SUM(J56:J57)</f>
        <v>1727.45</v>
      </c>
      <c r="K58" s="84">
        <f>SUM(K56:K57)</f>
        <v>2535.25</v>
      </c>
    </row>
    <row r="59" spans="1:11" ht="15.75">
      <c r="A59" s="7">
        <v>11.6</v>
      </c>
      <c r="B59" s="124" t="s">
        <v>41</v>
      </c>
      <c r="C59" s="124"/>
      <c r="D59" s="82">
        <v>28.9</v>
      </c>
      <c r="E59" s="82">
        <v>88.47</v>
      </c>
      <c r="F59" s="82">
        <v>31.51</v>
      </c>
      <c r="G59" s="82">
        <v>185.22</v>
      </c>
      <c r="H59" s="82">
        <v>186.29</v>
      </c>
      <c r="I59" s="82">
        <v>22.66</v>
      </c>
      <c r="J59" s="82">
        <v>0.97</v>
      </c>
      <c r="K59" s="82">
        <v>306.57</v>
      </c>
    </row>
    <row r="60" spans="1:11" ht="15.75">
      <c r="A60" s="7">
        <v>11.7</v>
      </c>
      <c r="B60" s="124" t="s">
        <v>42</v>
      </c>
      <c r="C60" s="124"/>
      <c r="D60" s="82">
        <v>43.86</v>
      </c>
      <c r="E60" s="82">
        <v>1681.98</v>
      </c>
      <c r="F60" s="82">
        <v>4684.79</v>
      </c>
      <c r="G60" s="82">
        <v>1340.59</v>
      </c>
      <c r="H60" s="82">
        <v>614.29</v>
      </c>
      <c r="I60" s="82">
        <v>989.83</v>
      </c>
      <c r="J60" s="82">
        <v>1824.73</v>
      </c>
      <c r="K60" s="82">
        <v>1628.14</v>
      </c>
    </row>
    <row r="61" spans="1:11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0</v>
      </c>
      <c r="G61" s="82">
        <v>0</v>
      </c>
      <c r="H61" s="82">
        <v>9.57</v>
      </c>
      <c r="I61" s="82">
        <v>0</v>
      </c>
      <c r="J61" s="82">
        <v>0</v>
      </c>
      <c r="K61" s="82">
        <v>0.7</v>
      </c>
    </row>
    <row r="62" spans="1:11" ht="15.75">
      <c r="A62" s="7">
        <v>11.9</v>
      </c>
      <c r="B62" s="124" t="s">
        <v>43</v>
      </c>
      <c r="C62" s="124"/>
      <c r="D62" s="82">
        <v>248.89</v>
      </c>
      <c r="E62" s="82">
        <v>288.6</v>
      </c>
      <c r="F62" s="82">
        <v>399.94</v>
      </c>
      <c r="G62" s="82">
        <v>300.34</v>
      </c>
      <c r="H62" s="82">
        <v>227.66</v>
      </c>
      <c r="I62" s="82">
        <v>210.03</v>
      </c>
      <c r="J62" s="82">
        <v>244.15</v>
      </c>
      <c r="K62" s="82">
        <v>388.4</v>
      </c>
    </row>
    <row r="63" spans="1:11" ht="15.75">
      <c r="A63" s="5">
        <v>12</v>
      </c>
      <c r="B63" s="125" t="s">
        <v>44</v>
      </c>
      <c r="C63" s="126"/>
      <c r="D63" s="101">
        <f aca="true" t="shared" si="5" ref="D63:I63">SUM(D64:D68)</f>
        <v>4393.63</v>
      </c>
      <c r="E63" s="101">
        <f t="shared" si="5"/>
        <v>8505.94</v>
      </c>
      <c r="F63" s="101">
        <f t="shared" si="5"/>
        <v>8900.92</v>
      </c>
      <c r="G63" s="101">
        <f>SUM(G64:G68)</f>
        <v>15669.21</v>
      </c>
      <c r="H63" s="101">
        <f t="shared" si="5"/>
        <v>12442.33</v>
      </c>
      <c r="I63" s="101">
        <f t="shared" si="5"/>
        <v>9585.92</v>
      </c>
      <c r="J63" s="101">
        <f>SUM(J64:J68)</f>
        <v>13741.529999999999</v>
      </c>
      <c r="K63" s="101">
        <f>SUM(K64:K68)</f>
        <v>9489.24</v>
      </c>
    </row>
    <row r="64" spans="1:11" ht="15.75">
      <c r="A64" s="3">
        <v>12.1</v>
      </c>
      <c r="B64" s="122" t="s">
        <v>45</v>
      </c>
      <c r="C64" s="123"/>
      <c r="D64" s="79">
        <v>3108.47</v>
      </c>
      <c r="E64" s="79">
        <v>7503.37</v>
      </c>
      <c r="F64" s="79">
        <v>7266.07</v>
      </c>
      <c r="G64" s="79">
        <v>13472.58</v>
      </c>
      <c r="H64" s="79">
        <v>9558.16</v>
      </c>
      <c r="I64" s="79">
        <v>6137.3</v>
      </c>
      <c r="J64" s="79">
        <v>10437.4</v>
      </c>
      <c r="K64" s="79">
        <v>8388.41</v>
      </c>
    </row>
    <row r="65" spans="1:11" ht="15.75">
      <c r="A65" s="3">
        <v>12.2</v>
      </c>
      <c r="B65" s="122" t="s">
        <v>46</v>
      </c>
      <c r="C65" s="123"/>
      <c r="D65" s="79">
        <v>23.61</v>
      </c>
      <c r="E65" s="79">
        <v>0</v>
      </c>
      <c r="F65" s="79">
        <v>0</v>
      </c>
      <c r="G65" s="79">
        <v>0</v>
      </c>
      <c r="H65" s="79">
        <v>0</v>
      </c>
      <c r="I65" s="79">
        <v>243.75</v>
      </c>
      <c r="J65" s="79">
        <v>136.76</v>
      </c>
      <c r="K65" s="79">
        <v>339.49</v>
      </c>
    </row>
    <row r="66" spans="1:11" ht="15.75">
      <c r="A66" s="3">
        <v>12.3</v>
      </c>
      <c r="B66" s="122" t="s">
        <v>47</v>
      </c>
      <c r="C66" s="123"/>
      <c r="D66" s="79">
        <v>31.82</v>
      </c>
      <c r="E66" s="79">
        <v>34.75</v>
      </c>
      <c r="F66" s="79">
        <v>8.47</v>
      </c>
      <c r="G66" s="79">
        <v>0</v>
      </c>
      <c r="H66" s="79">
        <v>8.84</v>
      </c>
      <c r="I66" s="79">
        <v>9.34</v>
      </c>
      <c r="J66" s="79">
        <v>17.8</v>
      </c>
      <c r="K66" s="79">
        <v>30.12</v>
      </c>
    </row>
    <row r="67" spans="1:11" ht="15.75">
      <c r="A67" s="3">
        <v>12.4</v>
      </c>
      <c r="B67" s="122" t="s">
        <v>48</v>
      </c>
      <c r="C67" s="123"/>
      <c r="D67" s="79">
        <v>337.76</v>
      </c>
      <c r="E67" s="79">
        <v>218.12</v>
      </c>
      <c r="F67" s="79">
        <v>141.77</v>
      </c>
      <c r="G67" s="79">
        <v>206.15</v>
      </c>
      <c r="H67" s="79">
        <v>338.57</v>
      </c>
      <c r="I67" s="79">
        <v>271.24</v>
      </c>
      <c r="J67" s="79">
        <v>488.15</v>
      </c>
      <c r="K67" s="79">
        <v>206.67</v>
      </c>
    </row>
    <row r="68" spans="1:11" ht="15.75">
      <c r="A68" s="3">
        <v>12.5</v>
      </c>
      <c r="B68" s="122" t="s">
        <v>49</v>
      </c>
      <c r="C68" s="123"/>
      <c r="D68" s="79">
        <v>891.97</v>
      </c>
      <c r="E68" s="79">
        <v>749.7</v>
      </c>
      <c r="F68" s="79">
        <v>1484.61</v>
      </c>
      <c r="G68" s="79">
        <v>1990.48</v>
      </c>
      <c r="H68" s="79">
        <v>2536.76</v>
      </c>
      <c r="I68" s="79">
        <v>2924.29</v>
      </c>
      <c r="J68" s="79">
        <v>2661.42</v>
      </c>
      <c r="K68" s="79">
        <v>524.55</v>
      </c>
    </row>
    <row r="69" spans="1:11" ht="15.75">
      <c r="A69" s="8">
        <v>13</v>
      </c>
      <c r="B69" s="124" t="s">
        <v>71</v>
      </c>
      <c r="C69" s="124"/>
      <c r="D69" s="102">
        <f aca="true" t="shared" si="6" ref="D69:I69">D44+D63</f>
        <v>18694.149999999998</v>
      </c>
      <c r="E69" s="102">
        <f t="shared" si="6"/>
        <v>21729.519999999997</v>
      </c>
      <c r="F69" s="102">
        <f t="shared" si="6"/>
        <v>25410.159999999996</v>
      </c>
      <c r="G69" s="102">
        <f>G44+G63</f>
        <v>29583.159999999996</v>
      </c>
      <c r="H69" s="102">
        <f t="shared" si="6"/>
        <v>22649.54</v>
      </c>
      <c r="I69" s="102">
        <f t="shared" si="6"/>
        <v>20829.25</v>
      </c>
      <c r="J69" s="102">
        <f>J44+J63</f>
        <v>26766.64</v>
      </c>
      <c r="K69" s="102">
        <f>K44+K63</f>
        <v>30432.660000000003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F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Normal="80" zoomScaleSheetLayoutView="100" zoomScalePageLayoutView="0" workbookViewId="0" topLeftCell="A7">
      <selection activeCell="B51" sqref="B51:C51"/>
    </sheetView>
  </sheetViews>
  <sheetFormatPr defaultColWidth="9.140625" defaultRowHeight="12.75"/>
  <cols>
    <col min="1" max="1" width="9.421875" style="11" customWidth="1"/>
    <col min="2" max="2" width="41.00390625" style="11" customWidth="1"/>
    <col min="3" max="3" width="9.421875" style="10" customWidth="1"/>
    <col min="4" max="4" width="12.8515625" style="10" customWidth="1"/>
    <col min="5" max="5" width="14.28125" style="10" customWidth="1"/>
    <col min="6" max="6" width="12.8515625" style="11" customWidth="1"/>
    <col min="7" max="7" width="14.421875" style="11" customWidth="1"/>
    <col min="8" max="8" width="13.8515625" style="11" customWidth="1"/>
    <col min="9" max="9" width="14.42187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56</v>
      </c>
      <c r="C3" s="39" t="s">
        <v>144</v>
      </c>
      <c r="D3" s="9"/>
      <c r="E3" s="9"/>
    </row>
    <row r="4" spans="1:9" s="12" customFormat="1" ht="30">
      <c r="A4" s="2" t="s">
        <v>10</v>
      </c>
      <c r="B4" s="151" t="s">
        <v>54</v>
      </c>
      <c r="C4" s="151"/>
      <c r="D4" s="2" t="s">
        <v>93</v>
      </c>
      <c r="E4" s="2" t="s">
        <v>94</v>
      </c>
      <c r="F4" s="2" t="s">
        <v>88</v>
      </c>
      <c r="G4" s="2" t="s">
        <v>101</v>
      </c>
      <c r="H4" s="2" t="s">
        <v>57</v>
      </c>
      <c r="I4" s="2" t="s">
        <v>104</v>
      </c>
    </row>
    <row r="5" spans="1:9" ht="15" customHeight="1">
      <c r="A5" s="26" t="s">
        <v>11</v>
      </c>
      <c r="B5" s="16" t="s">
        <v>50</v>
      </c>
      <c r="C5" s="17" t="s">
        <v>2</v>
      </c>
      <c r="D5" s="76">
        <v>11804.2</v>
      </c>
      <c r="E5" s="76">
        <v>7789.6</v>
      </c>
      <c r="F5" s="89">
        <v>7658.26</v>
      </c>
      <c r="G5" s="76">
        <v>13987.52</v>
      </c>
      <c r="H5" s="76">
        <v>4047.61</v>
      </c>
      <c r="I5" s="76">
        <v>6691.17</v>
      </c>
    </row>
    <row r="6" spans="1:9" ht="15.75">
      <c r="A6" s="3">
        <v>1.2</v>
      </c>
      <c r="B6" s="16"/>
      <c r="C6" s="17" t="s">
        <v>3</v>
      </c>
      <c r="D6" s="76">
        <v>11804.2</v>
      </c>
      <c r="E6" s="76">
        <v>7789.6</v>
      </c>
      <c r="F6" s="76">
        <v>7658.26</v>
      </c>
      <c r="G6" s="76">
        <v>13987.52</v>
      </c>
      <c r="H6" s="76">
        <v>4106.7</v>
      </c>
      <c r="I6" s="76">
        <v>7709.49</v>
      </c>
    </row>
    <row r="7" spans="1:9" ht="15.75">
      <c r="A7" s="3">
        <v>1.3</v>
      </c>
      <c r="B7" s="18"/>
      <c r="C7" s="17" t="s">
        <v>4</v>
      </c>
      <c r="D7" s="76">
        <v>12850.51</v>
      </c>
      <c r="E7" s="76">
        <v>9189.48</v>
      </c>
      <c r="F7" s="76">
        <v>8155.99</v>
      </c>
      <c r="G7" s="76">
        <v>15549.89</v>
      </c>
      <c r="H7" s="76">
        <v>5063.16</v>
      </c>
      <c r="I7" s="76">
        <v>7943.45</v>
      </c>
    </row>
    <row r="8" spans="1:9" ht="15.75">
      <c r="A8" s="3">
        <v>1.4</v>
      </c>
      <c r="B8" s="18"/>
      <c r="C8" s="17" t="s">
        <v>5</v>
      </c>
      <c r="D8" s="76">
        <v>17623.71</v>
      </c>
      <c r="E8" s="76">
        <v>15226.03</v>
      </c>
      <c r="F8" s="76">
        <v>10624</v>
      </c>
      <c r="G8" s="76">
        <v>19767.14</v>
      </c>
      <c r="H8" s="76">
        <v>7507.08</v>
      </c>
      <c r="I8" s="76">
        <v>14335.86</v>
      </c>
    </row>
    <row r="9" spans="1:9" ht="15.75">
      <c r="A9" s="3">
        <v>1.5</v>
      </c>
      <c r="B9" s="18"/>
      <c r="C9" s="17" t="s">
        <v>6</v>
      </c>
      <c r="D9" s="76">
        <v>16355.12</v>
      </c>
      <c r="E9" s="76">
        <v>15854.02</v>
      </c>
      <c r="F9" s="76">
        <v>9664.58</v>
      </c>
      <c r="G9" s="76">
        <v>20281.6</v>
      </c>
      <c r="H9" s="76">
        <v>9820.05</v>
      </c>
      <c r="I9" s="76">
        <v>13502.32</v>
      </c>
    </row>
    <row r="10" spans="1:9" ht="15.75">
      <c r="A10" s="3">
        <v>1.6</v>
      </c>
      <c r="B10" s="18"/>
      <c r="C10" s="17" t="s">
        <v>7</v>
      </c>
      <c r="D10" s="76">
        <v>21128.32</v>
      </c>
      <c r="E10" s="76">
        <v>21890.57</v>
      </c>
      <c r="F10" s="76">
        <v>12132.59</v>
      </c>
      <c r="G10" s="76">
        <v>24499.11</v>
      </c>
      <c r="H10" s="76">
        <v>12263.97</v>
      </c>
      <c r="I10" s="76">
        <v>19894.72</v>
      </c>
    </row>
    <row r="11" spans="1:9" ht="15.75">
      <c r="A11" s="4">
        <v>1.7</v>
      </c>
      <c r="B11" s="19"/>
      <c r="C11" s="20" t="s">
        <v>12</v>
      </c>
      <c r="D11" s="77">
        <v>21973.9</v>
      </c>
      <c r="E11" s="77">
        <v>22159.03</v>
      </c>
      <c r="F11" s="92">
        <v>12279.66</v>
      </c>
      <c r="G11" s="77">
        <v>24499.11</v>
      </c>
      <c r="H11" s="77">
        <v>13017.06</v>
      </c>
      <c r="I11" s="92">
        <v>19894.72</v>
      </c>
    </row>
    <row r="12" spans="1:9" ht="15.75">
      <c r="A12" s="5">
        <v>2.1</v>
      </c>
      <c r="B12" s="14" t="s">
        <v>51</v>
      </c>
      <c r="C12" s="15" t="s">
        <v>2</v>
      </c>
      <c r="D12" s="78">
        <v>425.35</v>
      </c>
      <c r="E12" s="78">
        <v>345.39</v>
      </c>
      <c r="F12" s="78">
        <v>633.13</v>
      </c>
      <c r="G12" s="78">
        <v>539.43</v>
      </c>
      <c r="H12" s="78">
        <v>208.54</v>
      </c>
      <c r="I12" s="78">
        <v>277.04</v>
      </c>
    </row>
    <row r="13" spans="1:9" ht="15" customHeight="1">
      <c r="A13" s="3">
        <v>2.2</v>
      </c>
      <c r="B13" s="16"/>
      <c r="C13" s="17" t="s">
        <v>3</v>
      </c>
      <c r="D13" s="79">
        <v>425.35</v>
      </c>
      <c r="E13" s="79">
        <v>345.39</v>
      </c>
      <c r="F13" s="79">
        <v>633.13</v>
      </c>
      <c r="G13" s="79">
        <v>539.43</v>
      </c>
      <c r="H13" s="79">
        <v>211.7</v>
      </c>
      <c r="I13" s="79">
        <v>310.76</v>
      </c>
    </row>
    <row r="14" spans="1:9" ht="15.75">
      <c r="A14" s="3">
        <v>2.3</v>
      </c>
      <c r="B14" s="37"/>
      <c r="C14" s="17" t="s">
        <v>4</v>
      </c>
      <c r="D14" s="79">
        <v>462.42</v>
      </c>
      <c r="E14" s="79">
        <v>407.6</v>
      </c>
      <c r="F14" s="79">
        <v>672.31</v>
      </c>
      <c r="G14" s="79">
        <v>599.26</v>
      </c>
      <c r="H14" s="79">
        <v>254.72</v>
      </c>
      <c r="I14" s="79">
        <v>324.37</v>
      </c>
    </row>
    <row r="15" spans="1:9" ht="15.75">
      <c r="A15" s="3">
        <v>2.4</v>
      </c>
      <c r="B15" s="38"/>
      <c r="C15" s="17" t="s">
        <v>5</v>
      </c>
      <c r="D15" s="79">
        <v>628.81</v>
      </c>
      <c r="E15" s="79">
        <v>675.06</v>
      </c>
      <c r="F15" s="79">
        <v>874.29</v>
      </c>
      <c r="G15" s="79">
        <v>761.71</v>
      </c>
      <c r="H15" s="79">
        <v>381.41</v>
      </c>
      <c r="I15" s="79">
        <v>561.67</v>
      </c>
    </row>
    <row r="16" spans="1:9" ht="15.75">
      <c r="A16" s="3">
        <v>2.5</v>
      </c>
      <c r="B16" s="38"/>
      <c r="C16" s="17" t="s">
        <v>6</v>
      </c>
      <c r="D16" s="79">
        <v>589.97</v>
      </c>
      <c r="E16" s="79">
        <v>702.04</v>
      </c>
      <c r="F16" s="79">
        <v>793.94</v>
      </c>
      <c r="G16" s="79">
        <v>781.23</v>
      </c>
      <c r="H16" s="79">
        <v>501.89</v>
      </c>
      <c r="I16" s="79">
        <v>531.67</v>
      </c>
    </row>
    <row r="17" spans="1:9" ht="15.75">
      <c r="A17" s="3">
        <v>2.6</v>
      </c>
      <c r="B17" s="38"/>
      <c r="C17" s="17" t="s">
        <v>7</v>
      </c>
      <c r="D17" s="79">
        <v>756.36</v>
      </c>
      <c r="E17" s="79">
        <v>969.5</v>
      </c>
      <c r="F17" s="79">
        <v>995.92</v>
      </c>
      <c r="G17" s="79">
        <v>943.68</v>
      </c>
      <c r="H17" s="79">
        <v>628.58</v>
      </c>
      <c r="I17" s="79">
        <v>768.97</v>
      </c>
    </row>
    <row r="18" spans="1:9" ht="15.75">
      <c r="A18" s="3">
        <v>2.7</v>
      </c>
      <c r="B18" s="18"/>
      <c r="C18" s="21" t="s">
        <v>12</v>
      </c>
      <c r="D18" s="80">
        <v>786.64</v>
      </c>
      <c r="E18" s="80">
        <v>981.39</v>
      </c>
      <c r="F18" s="79">
        <v>1007.7</v>
      </c>
      <c r="G18" s="80">
        <v>943.68</v>
      </c>
      <c r="H18" s="80">
        <v>667.31</v>
      </c>
      <c r="I18" s="79">
        <v>768.97</v>
      </c>
    </row>
    <row r="19" spans="1:9" ht="15.75">
      <c r="A19" s="4">
        <v>2.8</v>
      </c>
      <c r="B19" s="22"/>
      <c r="C19" s="23" t="s">
        <v>8</v>
      </c>
      <c r="D19" s="81">
        <v>865.31</v>
      </c>
      <c r="E19" s="81">
        <v>1079.52</v>
      </c>
      <c r="F19" s="84">
        <v>1108.47</v>
      </c>
      <c r="G19" s="81">
        <v>1038.05</v>
      </c>
      <c r="H19" s="81">
        <f>H18*1.1</f>
        <v>734.041</v>
      </c>
      <c r="I19" s="84">
        <v>845.8670000000001</v>
      </c>
    </row>
    <row r="20" spans="1:9" ht="15.75">
      <c r="A20" s="7">
        <v>3</v>
      </c>
      <c r="B20" s="141" t="s">
        <v>13</v>
      </c>
      <c r="C20" s="141"/>
      <c r="D20" s="82">
        <v>18964.13</v>
      </c>
      <c r="E20" s="82">
        <v>14881.14</v>
      </c>
      <c r="F20" s="82">
        <v>8883.64</v>
      </c>
      <c r="G20" s="82">
        <v>20060.04</v>
      </c>
      <c r="H20" s="82">
        <v>8344.96</v>
      </c>
      <c r="I20" s="82">
        <v>15369.47</v>
      </c>
    </row>
    <row r="21" spans="1:9" ht="15.75">
      <c r="A21" s="7">
        <v>4</v>
      </c>
      <c r="B21" s="141" t="s">
        <v>14</v>
      </c>
      <c r="C21" s="150"/>
      <c r="D21" s="82">
        <v>9669.3</v>
      </c>
      <c r="E21" s="82">
        <v>3959.14</v>
      </c>
      <c r="F21" s="82">
        <v>1261.98</v>
      </c>
      <c r="G21" s="82">
        <v>5239.99</v>
      </c>
      <c r="H21" s="82">
        <v>6128.18</v>
      </c>
      <c r="I21" s="82">
        <v>4294.43</v>
      </c>
    </row>
    <row r="22" spans="1:9" ht="15.75">
      <c r="A22" s="5">
        <v>5</v>
      </c>
      <c r="B22" s="125" t="s">
        <v>15</v>
      </c>
      <c r="C22" s="126"/>
      <c r="D22" s="83"/>
      <c r="E22" s="83" t="s">
        <v>145</v>
      </c>
      <c r="F22" s="83"/>
      <c r="G22" s="83"/>
      <c r="H22" s="83"/>
      <c r="I22" s="83" t="s">
        <v>145</v>
      </c>
    </row>
    <row r="23" spans="1:9" ht="15.75">
      <c r="A23" s="3">
        <v>5.1</v>
      </c>
      <c r="B23" s="144" t="s">
        <v>16</v>
      </c>
      <c r="C23" s="145"/>
      <c r="D23" s="79">
        <v>6.08</v>
      </c>
      <c r="E23" s="79">
        <v>4.09</v>
      </c>
      <c r="F23" s="79">
        <v>3.27</v>
      </c>
      <c r="G23" s="79">
        <v>4.62</v>
      </c>
      <c r="H23" s="79">
        <v>5.85</v>
      </c>
      <c r="I23" s="79">
        <v>6.02</v>
      </c>
    </row>
    <row r="24" spans="1:9" ht="15.75">
      <c r="A24" s="3">
        <v>5.2</v>
      </c>
      <c r="B24" s="144" t="s">
        <v>17</v>
      </c>
      <c r="C24" s="145"/>
      <c r="D24" s="79">
        <v>111.58</v>
      </c>
      <c r="E24" s="79">
        <v>73.02</v>
      </c>
      <c r="F24" s="79">
        <v>34.93</v>
      </c>
      <c r="G24" s="79">
        <v>84.19</v>
      </c>
      <c r="H24" s="79">
        <v>15.2</v>
      </c>
      <c r="I24" s="79">
        <v>60.5</v>
      </c>
    </row>
    <row r="25" spans="1:9" ht="15.75">
      <c r="A25" s="3">
        <v>5.3</v>
      </c>
      <c r="B25" s="144" t="s">
        <v>18</v>
      </c>
      <c r="C25" s="145"/>
      <c r="D25" s="79">
        <v>11.52</v>
      </c>
      <c r="E25" s="79">
        <v>0</v>
      </c>
      <c r="F25" s="79">
        <v>0</v>
      </c>
      <c r="G25" s="79">
        <v>4.79</v>
      </c>
      <c r="H25" s="79">
        <v>3.54</v>
      </c>
      <c r="I25" s="79">
        <v>0.13</v>
      </c>
    </row>
    <row r="26" spans="1:9" ht="15.75">
      <c r="A26" s="3">
        <v>5.4</v>
      </c>
      <c r="B26" s="144" t="s">
        <v>19</v>
      </c>
      <c r="C26" s="145"/>
      <c r="D26" s="79">
        <v>583.68</v>
      </c>
      <c r="E26" s="79">
        <v>297.12</v>
      </c>
      <c r="F26" s="79">
        <v>320.57</v>
      </c>
      <c r="G26" s="79">
        <v>532.47</v>
      </c>
      <c r="H26" s="79">
        <v>302.76</v>
      </c>
      <c r="I26" s="79">
        <v>454.51</v>
      </c>
    </row>
    <row r="27" spans="1:9" ht="15.75">
      <c r="A27" s="4">
        <v>5.5</v>
      </c>
      <c r="B27" s="135" t="s">
        <v>20</v>
      </c>
      <c r="C27" s="136"/>
      <c r="D27" s="84">
        <v>13.11</v>
      </c>
      <c r="E27" s="84">
        <v>9.04</v>
      </c>
      <c r="F27" s="84">
        <v>33.47</v>
      </c>
      <c r="G27" s="84">
        <v>49.04</v>
      </c>
      <c r="H27" s="84">
        <v>2.73</v>
      </c>
      <c r="I27" s="84">
        <v>11.25</v>
      </c>
    </row>
    <row r="28" spans="1:9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</row>
    <row r="29" spans="1:9" ht="15.75">
      <c r="A29" s="3">
        <v>6.1</v>
      </c>
      <c r="B29" s="144" t="s">
        <v>16</v>
      </c>
      <c r="C29" s="145"/>
      <c r="D29" s="79">
        <v>151.26</v>
      </c>
      <c r="E29" s="79">
        <v>166.35</v>
      </c>
      <c r="F29" s="79">
        <v>136.62</v>
      </c>
      <c r="G29" s="79">
        <v>160.05</v>
      </c>
      <c r="H29" s="79">
        <v>83.25</v>
      </c>
      <c r="I29" s="79">
        <v>109.63</v>
      </c>
    </row>
    <row r="30" spans="1:9" ht="15.75">
      <c r="A30" s="3">
        <v>6.2</v>
      </c>
      <c r="B30" s="144" t="s">
        <v>17</v>
      </c>
      <c r="C30" s="145"/>
      <c r="D30" s="79">
        <v>13.94</v>
      </c>
      <c r="E30" s="79">
        <v>13.03</v>
      </c>
      <c r="F30" s="79">
        <v>16.61</v>
      </c>
      <c r="G30" s="79">
        <v>14.58</v>
      </c>
      <c r="H30" s="79">
        <v>13.43</v>
      </c>
      <c r="I30" s="79">
        <v>12.49</v>
      </c>
    </row>
    <row r="31" spans="1:9" ht="15.75">
      <c r="A31" s="3">
        <v>6.3</v>
      </c>
      <c r="B31" s="144" t="s">
        <v>18</v>
      </c>
      <c r="C31" s="145"/>
      <c r="D31" s="79">
        <v>58.96</v>
      </c>
      <c r="E31" s="79">
        <v>0</v>
      </c>
      <c r="F31" s="79">
        <v>0</v>
      </c>
      <c r="G31" s="79">
        <v>96.54</v>
      </c>
      <c r="H31" s="79">
        <v>50.42</v>
      </c>
      <c r="I31" s="79">
        <v>30</v>
      </c>
    </row>
    <row r="32" spans="1:9" ht="15.75">
      <c r="A32" s="3">
        <v>6.4</v>
      </c>
      <c r="B32" s="144" t="s">
        <v>22</v>
      </c>
      <c r="C32" s="145"/>
      <c r="D32" s="79">
        <v>11.05</v>
      </c>
      <c r="E32" s="79">
        <v>28.05</v>
      </c>
      <c r="F32" s="79">
        <v>15.22</v>
      </c>
      <c r="G32" s="79">
        <v>17.77</v>
      </c>
      <c r="H32" s="79">
        <v>19.16</v>
      </c>
      <c r="I32" s="79">
        <v>15.19</v>
      </c>
    </row>
    <row r="33" spans="1:9" ht="15.75">
      <c r="A33" s="3">
        <v>6.5</v>
      </c>
      <c r="B33" s="144" t="s">
        <v>20</v>
      </c>
      <c r="C33" s="145"/>
      <c r="D33" s="79">
        <v>67.83</v>
      </c>
      <c r="E33" s="79">
        <v>91.08</v>
      </c>
      <c r="F33" s="79">
        <v>46.73</v>
      </c>
      <c r="G33" s="79">
        <v>54.52</v>
      </c>
      <c r="H33" s="79">
        <v>12.16</v>
      </c>
      <c r="I33" s="79">
        <v>69.16</v>
      </c>
    </row>
    <row r="34" spans="1:9" ht="15.75">
      <c r="A34" s="7">
        <v>7</v>
      </c>
      <c r="B34" s="148" t="s">
        <v>52</v>
      </c>
      <c r="C34" s="149"/>
      <c r="D34" s="82">
        <v>1010.83</v>
      </c>
      <c r="E34" s="82">
        <v>822.42</v>
      </c>
      <c r="F34" s="82">
        <v>849.12</v>
      </c>
      <c r="G34" s="82">
        <v>983.79</v>
      </c>
      <c r="H34" s="82">
        <v>752.47</v>
      </c>
      <c r="I34" s="82">
        <v>729.07</v>
      </c>
    </row>
    <row r="35" spans="1:9" ht="15.75">
      <c r="A35" s="5">
        <v>8.1</v>
      </c>
      <c r="B35" s="146" t="s">
        <v>23</v>
      </c>
      <c r="C35" s="147"/>
      <c r="D35" s="85">
        <v>169</v>
      </c>
      <c r="E35" s="85">
        <v>132</v>
      </c>
      <c r="F35" s="85">
        <v>11</v>
      </c>
      <c r="G35" s="85">
        <v>62</v>
      </c>
      <c r="H35" s="85">
        <v>385</v>
      </c>
      <c r="I35" s="85">
        <v>143</v>
      </c>
    </row>
    <row r="36" spans="1:9" ht="15" customHeight="1">
      <c r="A36" s="4">
        <v>8.2</v>
      </c>
      <c r="B36" s="135" t="s">
        <v>24</v>
      </c>
      <c r="C36" s="136"/>
      <c r="D36" s="86">
        <v>33</v>
      </c>
      <c r="E36" s="86">
        <v>18</v>
      </c>
      <c r="F36" s="86">
        <v>6</v>
      </c>
      <c r="G36" s="86">
        <v>20</v>
      </c>
      <c r="H36" s="86">
        <v>43</v>
      </c>
      <c r="I36" s="86">
        <v>24</v>
      </c>
    </row>
    <row r="37" spans="1:9" ht="15.75">
      <c r="A37" s="4">
        <v>9</v>
      </c>
      <c r="B37" s="135" t="s">
        <v>25</v>
      </c>
      <c r="C37" s="136"/>
      <c r="D37" s="84">
        <v>18.38</v>
      </c>
      <c r="E37" s="84">
        <v>17.86</v>
      </c>
      <c r="F37" s="84">
        <v>10.71</v>
      </c>
      <c r="G37" s="84">
        <v>20.59</v>
      </c>
      <c r="H37" s="84">
        <v>11.28</v>
      </c>
      <c r="I37" s="84">
        <v>20.26</v>
      </c>
    </row>
    <row r="38" spans="1:9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</row>
    <row r="39" spans="1:9" ht="15.75">
      <c r="A39" s="3">
        <v>10.1</v>
      </c>
      <c r="B39" s="131" t="s">
        <v>28</v>
      </c>
      <c r="C39" s="132"/>
      <c r="D39" s="79">
        <v>312.75</v>
      </c>
      <c r="E39" s="79">
        <v>239.43</v>
      </c>
      <c r="F39" s="79">
        <v>105.6</v>
      </c>
      <c r="G39" s="79">
        <v>246.98</v>
      </c>
      <c r="H39" s="79">
        <v>254.5</v>
      </c>
      <c r="I39" s="79">
        <v>352.56</v>
      </c>
    </row>
    <row r="40" spans="1:9" ht="15.75">
      <c r="A40" s="3">
        <v>10.2</v>
      </c>
      <c r="B40" s="131" t="s">
        <v>27</v>
      </c>
      <c r="C40" s="132"/>
      <c r="D40" s="79">
        <v>3.41</v>
      </c>
      <c r="E40" s="79">
        <v>0.3</v>
      </c>
      <c r="F40" s="79">
        <v>0</v>
      </c>
      <c r="G40" s="79">
        <v>2.05</v>
      </c>
      <c r="H40" s="79">
        <v>0.53</v>
      </c>
      <c r="I40" s="79">
        <v>0.26</v>
      </c>
    </row>
    <row r="41" spans="1:9" ht="15.75">
      <c r="A41" s="3">
        <v>10.3</v>
      </c>
      <c r="B41" s="131" t="s">
        <v>26</v>
      </c>
      <c r="C41" s="132"/>
      <c r="D41" s="79">
        <v>267.52</v>
      </c>
      <c r="E41" s="79">
        <v>57.39</v>
      </c>
      <c r="F41" s="79">
        <v>214.97</v>
      </c>
      <c r="G41" s="79">
        <f>G42-G39-G40</f>
        <v>283.44</v>
      </c>
      <c r="H41" s="79">
        <f>H42-H39-H40</f>
        <v>47.72999999999999</v>
      </c>
      <c r="I41" s="79">
        <v>101.68</v>
      </c>
    </row>
    <row r="42" spans="1:9" ht="15.75">
      <c r="A42" s="4">
        <v>10.4</v>
      </c>
      <c r="B42" s="139" t="s">
        <v>29</v>
      </c>
      <c r="C42" s="140"/>
      <c r="D42" s="84">
        <f>D26</f>
        <v>583.68</v>
      </c>
      <c r="E42" s="84">
        <f>E26</f>
        <v>297.12</v>
      </c>
      <c r="F42" s="84">
        <f>F39+F40+F41</f>
        <v>320.57</v>
      </c>
      <c r="G42" s="84">
        <f>G26</f>
        <v>532.47</v>
      </c>
      <c r="H42" s="84">
        <f>H26</f>
        <v>302.76</v>
      </c>
      <c r="I42" s="84">
        <v>454.51</v>
      </c>
    </row>
    <row r="43" spans="1:9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</row>
    <row r="44" spans="1:9" ht="15.75">
      <c r="A44" s="7">
        <v>11</v>
      </c>
      <c r="B44" s="141" t="s">
        <v>31</v>
      </c>
      <c r="C44" s="141"/>
      <c r="D44" s="100">
        <f>D48+D51+D54+D55+D58+D59+D60+D61+D62</f>
        <v>15133.139999999998</v>
      </c>
      <c r="E44" s="103">
        <f>E48+E51+E54+E55+E58+E59+E60+E61+E62</f>
        <v>14173.109999999999</v>
      </c>
      <c r="F44" s="100">
        <f>F48+F51+F54+F55+F58+F59+F60+F61+F62</f>
        <v>8992.89</v>
      </c>
      <c r="G44" s="100">
        <f>G48+G51+G54+G55+G58+G59+G60+G61+G62</f>
        <v>18000.54</v>
      </c>
      <c r="H44" s="103">
        <f>H48+H51+H54+H55+H58+H59+H60+H61+H62</f>
        <v>8549.12</v>
      </c>
      <c r="I44" s="103">
        <v>11773.299999999997</v>
      </c>
    </row>
    <row r="45" spans="1:9" ht="15.75">
      <c r="A45" s="5" t="s">
        <v>58</v>
      </c>
      <c r="B45" s="24" t="s">
        <v>32</v>
      </c>
      <c r="C45" s="25" t="s">
        <v>28</v>
      </c>
      <c r="D45" s="78">
        <v>3504.61</v>
      </c>
      <c r="E45" s="78">
        <v>6664.54</v>
      </c>
      <c r="F45" s="78">
        <v>1508.59</v>
      </c>
      <c r="G45" s="78">
        <v>4731.71</v>
      </c>
      <c r="H45" s="78">
        <v>4756.89</v>
      </c>
      <c r="I45" s="78">
        <v>5558.86</v>
      </c>
    </row>
    <row r="46" spans="1:9" ht="15.75">
      <c r="A46" s="3" t="s">
        <v>59</v>
      </c>
      <c r="B46" s="131" t="s">
        <v>27</v>
      </c>
      <c r="C46" s="132"/>
      <c r="D46" s="79">
        <v>39.66</v>
      </c>
      <c r="E46" s="79">
        <v>7.37</v>
      </c>
      <c r="F46" s="79">
        <v>0</v>
      </c>
      <c r="G46" s="79">
        <v>34.12</v>
      </c>
      <c r="H46" s="79">
        <v>11.3</v>
      </c>
      <c r="I46" s="79">
        <v>3.5</v>
      </c>
    </row>
    <row r="47" spans="1:9" ht="15.75">
      <c r="A47" s="3" t="s">
        <v>60</v>
      </c>
      <c r="B47" s="131" t="s">
        <v>26</v>
      </c>
      <c r="C47" s="132"/>
      <c r="D47" s="79">
        <v>2906.15</v>
      </c>
      <c r="E47" s="79">
        <v>1661.25</v>
      </c>
      <c r="F47" s="79">
        <v>3370.42</v>
      </c>
      <c r="G47" s="79">
        <v>4694.1</v>
      </c>
      <c r="H47" s="79">
        <v>1033.47</v>
      </c>
      <c r="I47" s="79">
        <v>1339.49</v>
      </c>
    </row>
    <row r="48" spans="1:9" s="27" customFormat="1" ht="15.75">
      <c r="A48" s="4" t="s">
        <v>61</v>
      </c>
      <c r="B48" s="133" t="s">
        <v>29</v>
      </c>
      <c r="C48" s="134"/>
      <c r="D48" s="81">
        <f>SUM(D45:D47)</f>
        <v>6450.42</v>
      </c>
      <c r="E48" s="81">
        <f>SUM(E45:E47)</f>
        <v>8333.16</v>
      </c>
      <c r="F48" s="84">
        <f>SUM(F45:F47)</f>
        <v>4879.01</v>
      </c>
      <c r="G48" s="81">
        <f>SUM(G45:G47)</f>
        <v>9459.93</v>
      </c>
      <c r="H48" s="81">
        <f>SUM(H45:H47)</f>
        <v>5801.660000000001</v>
      </c>
      <c r="I48" s="81">
        <v>6901.849999999999</v>
      </c>
    </row>
    <row r="49" spans="1:9" ht="15.75">
      <c r="A49" s="5" t="s">
        <v>62</v>
      </c>
      <c r="B49" s="24" t="s">
        <v>33</v>
      </c>
      <c r="C49" s="25" t="s">
        <v>34</v>
      </c>
      <c r="D49" s="78">
        <v>390.37</v>
      </c>
      <c r="E49" s="78">
        <v>199.58</v>
      </c>
      <c r="F49" s="78">
        <v>1251.84</v>
      </c>
      <c r="G49" s="78">
        <v>931.09</v>
      </c>
      <c r="H49" s="78">
        <v>12.15</v>
      </c>
      <c r="I49" s="78">
        <v>1.36</v>
      </c>
    </row>
    <row r="50" spans="1:9" ht="15.75">
      <c r="A50" s="3" t="s">
        <v>63</v>
      </c>
      <c r="B50" s="131" t="s">
        <v>35</v>
      </c>
      <c r="C50" s="132"/>
      <c r="D50" s="79">
        <v>499</v>
      </c>
      <c r="E50" s="79">
        <v>624.05</v>
      </c>
      <c r="F50" s="79">
        <v>312.35</v>
      </c>
      <c r="G50" s="79">
        <v>1742.49</v>
      </c>
      <c r="H50" s="79">
        <v>21.07</v>
      </c>
      <c r="I50" s="79">
        <v>776.5</v>
      </c>
    </row>
    <row r="51" spans="1:9" s="27" customFormat="1" ht="15.75">
      <c r="A51" s="4" t="s">
        <v>64</v>
      </c>
      <c r="B51" s="133" t="s">
        <v>29</v>
      </c>
      <c r="C51" s="134"/>
      <c r="D51" s="81">
        <f>SUM(D49:D50)</f>
        <v>889.37</v>
      </c>
      <c r="E51" s="81">
        <f>SUM(E49:E50)</f>
        <v>823.63</v>
      </c>
      <c r="F51" s="84">
        <f>SUM(F49:F50)</f>
        <v>1564.19</v>
      </c>
      <c r="G51" s="81">
        <f>SUM(G49:G50)</f>
        <v>2673.58</v>
      </c>
      <c r="H51" s="81">
        <f>SUM(H49:H50)</f>
        <v>33.22</v>
      </c>
      <c r="I51" s="81">
        <v>777.86</v>
      </c>
    </row>
    <row r="52" spans="1:9" ht="15.75">
      <c r="A52" s="5" t="s">
        <v>65</v>
      </c>
      <c r="B52" s="24" t="s">
        <v>36</v>
      </c>
      <c r="C52" s="25" t="s">
        <v>34</v>
      </c>
      <c r="D52" s="78">
        <v>2837.08</v>
      </c>
      <c r="E52" s="78">
        <v>2575.83</v>
      </c>
      <c r="F52" s="78">
        <v>1147.7</v>
      </c>
      <c r="G52" s="78">
        <v>2387.16</v>
      </c>
      <c r="H52" s="78">
        <v>1653.2</v>
      </c>
      <c r="I52" s="78">
        <v>2422.45</v>
      </c>
    </row>
    <row r="53" spans="1:9" ht="15.75">
      <c r="A53" s="3" t="s">
        <v>66</v>
      </c>
      <c r="B53" s="131" t="s">
        <v>35</v>
      </c>
      <c r="C53" s="132"/>
      <c r="D53" s="79">
        <v>133.18</v>
      </c>
      <c r="E53" s="79">
        <v>480.3</v>
      </c>
      <c r="F53" s="79">
        <v>81.42</v>
      </c>
      <c r="G53" s="79">
        <v>246.64</v>
      </c>
      <c r="H53" s="79">
        <v>43.03</v>
      </c>
      <c r="I53" s="79">
        <v>30.7</v>
      </c>
    </row>
    <row r="54" spans="1:9" s="27" customFormat="1" ht="15.75">
      <c r="A54" s="4" t="s">
        <v>67</v>
      </c>
      <c r="B54" s="133" t="s">
        <v>29</v>
      </c>
      <c r="C54" s="134"/>
      <c r="D54" s="81">
        <f>SUM(D52:D53)</f>
        <v>2970.2599999999998</v>
      </c>
      <c r="E54" s="81">
        <f>SUM(E52:E53)</f>
        <v>3056.13</v>
      </c>
      <c r="F54" s="84">
        <f>SUM(F52:F53)</f>
        <v>1229.1200000000001</v>
      </c>
      <c r="G54" s="81">
        <f>SUM(G52:G53)</f>
        <v>2633.7999999999997</v>
      </c>
      <c r="H54" s="81">
        <f>SUM(H52:H53)</f>
        <v>1696.23</v>
      </c>
      <c r="I54" s="81">
        <v>2453.1499999999996</v>
      </c>
    </row>
    <row r="55" spans="1:9" ht="15.75">
      <c r="A55" s="7">
        <v>11.4</v>
      </c>
      <c r="B55" s="124" t="s">
        <v>37</v>
      </c>
      <c r="C55" s="124"/>
      <c r="D55" s="82">
        <v>919.89</v>
      </c>
      <c r="E55" s="82">
        <v>680</v>
      </c>
      <c r="F55" s="82">
        <v>446.95</v>
      </c>
      <c r="G55" s="82">
        <v>739.12</v>
      </c>
      <c r="H55" s="82">
        <v>486.91</v>
      </c>
      <c r="I55" s="82">
        <v>659.89</v>
      </c>
    </row>
    <row r="56" spans="1:9" ht="15.75">
      <c r="A56" s="5" t="s">
        <v>68</v>
      </c>
      <c r="B56" s="24" t="s">
        <v>38</v>
      </c>
      <c r="C56" s="25" t="s">
        <v>39</v>
      </c>
      <c r="D56" s="78">
        <v>1555.36</v>
      </c>
      <c r="E56" s="78">
        <v>951.25</v>
      </c>
      <c r="F56" s="78">
        <v>580.21</v>
      </c>
      <c r="G56" s="78">
        <v>1227.56</v>
      </c>
      <c r="H56" s="78">
        <v>204.15</v>
      </c>
      <c r="I56" s="78">
        <v>755.54</v>
      </c>
    </row>
    <row r="57" spans="1:9" ht="15.75">
      <c r="A57" s="3" t="s">
        <v>69</v>
      </c>
      <c r="B57" s="127" t="s">
        <v>40</v>
      </c>
      <c r="C57" s="128"/>
      <c r="D57" s="79">
        <v>679.42</v>
      </c>
      <c r="E57" s="79">
        <v>0</v>
      </c>
      <c r="F57" s="79">
        <v>0</v>
      </c>
      <c r="G57" s="79">
        <v>462.76</v>
      </c>
      <c r="H57" s="79">
        <v>178.37</v>
      </c>
      <c r="I57" s="79">
        <v>3.94</v>
      </c>
    </row>
    <row r="58" spans="1:9" s="27" customFormat="1" ht="15.75">
      <c r="A58" s="4" t="s">
        <v>70</v>
      </c>
      <c r="B58" s="129" t="s">
        <v>29</v>
      </c>
      <c r="C58" s="130"/>
      <c r="D58" s="81">
        <f>SUM(D56:D57)</f>
        <v>2234.7799999999997</v>
      </c>
      <c r="E58" s="81">
        <f>SUM(E56:E57)</f>
        <v>951.25</v>
      </c>
      <c r="F58" s="84">
        <f>SUM(F56:F57)</f>
        <v>580.21</v>
      </c>
      <c r="G58" s="81">
        <f>SUM(G56:G57)</f>
        <v>1690.32</v>
      </c>
      <c r="H58" s="81">
        <f>SUM(H56:H57)</f>
        <v>382.52</v>
      </c>
      <c r="I58" s="81">
        <v>759.48</v>
      </c>
    </row>
    <row r="59" spans="1:9" ht="15.75">
      <c r="A59" s="7">
        <v>11.6</v>
      </c>
      <c r="B59" s="124" t="s">
        <v>41</v>
      </c>
      <c r="C59" s="124"/>
      <c r="D59" s="82">
        <v>57.92</v>
      </c>
      <c r="E59" s="82">
        <v>10.07</v>
      </c>
      <c r="F59" s="82">
        <v>0</v>
      </c>
      <c r="G59" s="82">
        <v>0</v>
      </c>
      <c r="H59" s="82">
        <v>19.8</v>
      </c>
      <c r="I59" s="82">
        <v>0</v>
      </c>
    </row>
    <row r="60" spans="1:9" ht="15.75">
      <c r="A60" s="7">
        <v>11.7</v>
      </c>
      <c r="B60" s="124" t="s">
        <v>42</v>
      </c>
      <c r="C60" s="124"/>
      <c r="D60" s="82">
        <v>1258.12</v>
      </c>
      <c r="E60" s="82">
        <v>91.34</v>
      </c>
      <c r="F60" s="82">
        <v>66.61</v>
      </c>
      <c r="G60" s="82">
        <v>401.72</v>
      </c>
      <c r="H60" s="82">
        <v>13.86</v>
      </c>
      <c r="I60" s="82">
        <v>32.75</v>
      </c>
    </row>
    <row r="61" spans="1:9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</row>
    <row r="62" spans="1:9" ht="15.75">
      <c r="A62" s="7">
        <v>11.9</v>
      </c>
      <c r="B62" s="124" t="s">
        <v>43</v>
      </c>
      <c r="C62" s="124"/>
      <c r="D62" s="82">
        <v>352.38</v>
      </c>
      <c r="E62" s="82">
        <v>227.53</v>
      </c>
      <c r="F62" s="82">
        <v>226.8</v>
      </c>
      <c r="G62" s="82">
        <v>402.07</v>
      </c>
      <c r="H62" s="82">
        <v>114.92</v>
      </c>
      <c r="I62" s="82">
        <v>188.32</v>
      </c>
    </row>
    <row r="63" spans="1:9" ht="15.75">
      <c r="A63" s="5">
        <v>12</v>
      </c>
      <c r="B63" s="125" t="s">
        <v>44</v>
      </c>
      <c r="C63" s="126"/>
      <c r="D63" s="101">
        <f>SUM(D64:D68)</f>
        <v>5995.1799999999985</v>
      </c>
      <c r="E63" s="101">
        <f>SUM(E64:E68)</f>
        <v>7717.46</v>
      </c>
      <c r="F63" s="101">
        <f>SUM(F64:F68)</f>
        <v>3139.7000000000003</v>
      </c>
      <c r="G63" s="101">
        <f>SUM(G64:G68)</f>
        <v>6498.570000000001</v>
      </c>
      <c r="H63" s="101">
        <f>SUM(H64:H68)</f>
        <v>3714.8500000000004</v>
      </c>
      <c r="I63" s="101">
        <v>8121.419999999999</v>
      </c>
    </row>
    <row r="64" spans="1:9" ht="15.75">
      <c r="A64" s="3">
        <v>12.1</v>
      </c>
      <c r="B64" s="122" t="s">
        <v>45</v>
      </c>
      <c r="C64" s="123"/>
      <c r="D64" s="79">
        <v>4773.19</v>
      </c>
      <c r="E64" s="79">
        <v>6036.55</v>
      </c>
      <c r="F64" s="79">
        <v>2468.01</v>
      </c>
      <c r="G64" s="79">
        <v>4217.51</v>
      </c>
      <c r="H64" s="79">
        <v>2384.84</v>
      </c>
      <c r="I64" s="79">
        <v>5374.08</v>
      </c>
    </row>
    <row r="65" spans="1:9" ht="15.75">
      <c r="A65" s="3">
        <v>12.2</v>
      </c>
      <c r="B65" s="122" t="s">
        <v>46</v>
      </c>
      <c r="C65" s="123"/>
      <c r="D65" s="79">
        <v>0</v>
      </c>
      <c r="E65" s="79">
        <v>0</v>
      </c>
      <c r="F65" s="79">
        <v>0</v>
      </c>
      <c r="G65" s="79">
        <v>0</v>
      </c>
      <c r="H65" s="79">
        <v>59.09</v>
      </c>
      <c r="I65" s="79">
        <v>1018.32</v>
      </c>
    </row>
    <row r="66" spans="1:9" ht="15.75">
      <c r="A66" s="3">
        <v>12.3</v>
      </c>
      <c r="B66" s="122" t="s">
        <v>47</v>
      </c>
      <c r="C66" s="123"/>
      <c r="D66" s="79">
        <v>7.57</v>
      </c>
      <c r="E66" s="79">
        <v>0</v>
      </c>
      <c r="F66" s="79">
        <v>3.51</v>
      </c>
      <c r="G66" s="79">
        <v>15.89</v>
      </c>
      <c r="H66" s="79">
        <v>4.85</v>
      </c>
      <c r="I66" s="79">
        <v>6.21</v>
      </c>
    </row>
    <row r="67" spans="1:9" ht="15.75">
      <c r="A67" s="3">
        <v>12.4</v>
      </c>
      <c r="B67" s="122" t="s">
        <v>48</v>
      </c>
      <c r="C67" s="123"/>
      <c r="D67" s="79">
        <v>168.11</v>
      </c>
      <c r="E67" s="79">
        <v>281.04</v>
      </c>
      <c r="F67" s="79">
        <v>170.45</v>
      </c>
      <c r="G67" s="79">
        <v>702.8</v>
      </c>
      <c r="H67" s="79">
        <v>250.52</v>
      </c>
      <c r="I67" s="79">
        <v>470.53</v>
      </c>
    </row>
    <row r="68" spans="1:9" ht="15.75">
      <c r="A68" s="3">
        <v>12.5</v>
      </c>
      <c r="B68" s="122" t="s">
        <v>49</v>
      </c>
      <c r="C68" s="123"/>
      <c r="D68" s="79">
        <v>1046.31</v>
      </c>
      <c r="E68" s="79">
        <v>1399.87</v>
      </c>
      <c r="F68" s="79">
        <v>497.73</v>
      </c>
      <c r="G68" s="79">
        <v>1562.37</v>
      </c>
      <c r="H68" s="79">
        <v>1015.55</v>
      </c>
      <c r="I68" s="79">
        <v>1252.28</v>
      </c>
    </row>
    <row r="69" spans="1:9" ht="15.75">
      <c r="A69" s="8">
        <v>13</v>
      </c>
      <c r="B69" s="124" t="s">
        <v>71</v>
      </c>
      <c r="C69" s="124"/>
      <c r="D69" s="102">
        <f>D44+D63</f>
        <v>21128.319999999996</v>
      </c>
      <c r="E69" s="102">
        <f>E44+E63</f>
        <v>21890.57</v>
      </c>
      <c r="F69" s="102">
        <f>F44+F63</f>
        <v>12132.59</v>
      </c>
      <c r="G69" s="102">
        <f>G44+G63</f>
        <v>24499.11</v>
      </c>
      <c r="H69" s="102">
        <f>H44+H63</f>
        <v>12263.970000000001</v>
      </c>
      <c r="I69" s="102">
        <v>19894.719999999998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551181102362205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8" man="1"/>
  </rowBreaks>
  <colBreaks count="1" manualBreakCount="1">
    <brk id="6" max="68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Normal="80" zoomScaleSheetLayoutView="100" zoomScalePageLayoutView="0" workbookViewId="0" topLeftCell="A13">
      <selection activeCell="I64" sqref="I64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6.8515625" style="10" customWidth="1"/>
    <col min="6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1"/>
    </row>
    <row r="3" spans="1:5" ht="15">
      <c r="A3" s="1" t="s">
        <v>96</v>
      </c>
      <c r="C3" s="39" t="s">
        <v>144</v>
      </c>
      <c r="D3" s="9"/>
      <c r="E3" s="9"/>
    </row>
    <row r="4" spans="1:5" s="12" customFormat="1" ht="15">
      <c r="A4" s="2" t="s">
        <v>10</v>
      </c>
      <c r="B4" s="151" t="s">
        <v>54</v>
      </c>
      <c r="C4" s="151"/>
      <c r="D4" s="2" t="s">
        <v>88</v>
      </c>
      <c r="E4" s="2" t="s">
        <v>101</v>
      </c>
    </row>
    <row r="5" spans="1:5" ht="15" customHeight="1">
      <c r="A5" s="26" t="s">
        <v>11</v>
      </c>
      <c r="B5" s="16" t="s">
        <v>50</v>
      </c>
      <c r="C5" s="17" t="s">
        <v>2</v>
      </c>
      <c r="D5" s="76">
        <v>4148.04</v>
      </c>
      <c r="E5" s="76">
        <v>8482.47</v>
      </c>
    </row>
    <row r="6" spans="1:5" ht="15.75">
      <c r="A6" s="3">
        <v>1.2</v>
      </c>
      <c r="B6" s="16"/>
      <c r="C6" s="17" t="s">
        <v>3</v>
      </c>
      <c r="D6" s="76">
        <v>4148.04</v>
      </c>
      <c r="E6" s="76">
        <v>8482.47</v>
      </c>
    </row>
    <row r="7" spans="1:5" ht="15.75">
      <c r="A7" s="3">
        <v>1.3</v>
      </c>
      <c r="B7" s="18"/>
      <c r="C7" s="17" t="s">
        <v>4</v>
      </c>
      <c r="D7" s="76">
        <v>4521.26</v>
      </c>
      <c r="E7" s="76">
        <v>10082.01</v>
      </c>
    </row>
    <row r="8" spans="1:5" ht="15.75">
      <c r="A8" s="3">
        <v>1.4</v>
      </c>
      <c r="B8" s="18"/>
      <c r="C8" s="17" t="s">
        <v>5</v>
      </c>
      <c r="D8" s="76">
        <v>6453.6</v>
      </c>
      <c r="E8" s="76">
        <v>13531.49</v>
      </c>
    </row>
    <row r="9" spans="1:5" ht="15.75">
      <c r="A9" s="3">
        <v>1.5</v>
      </c>
      <c r="B9" s="18"/>
      <c r="C9" s="17" t="s">
        <v>6</v>
      </c>
      <c r="D9" s="76">
        <v>6816.6</v>
      </c>
      <c r="E9" s="76">
        <v>13433.6</v>
      </c>
    </row>
    <row r="10" spans="1:5" ht="15.75">
      <c r="A10" s="3">
        <v>1.6</v>
      </c>
      <c r="B10" s="18"/>
      <c r="C10" s="17" t="s">
        <v>7</v>
      </c>
      <c r="D10" s="76">
        <v>8748.94</v>
      </c>
      <c r="E10" s="76">
        <v>16883.08</v>
      </c>
    </row>
    <row r="11" spans="1:5" ht="15.75">
      <c r="A11" s="4">
        <v>1.7</v>
      </c>
      <c r="B11" s="19"/>
      <c r="C11" s="20" t="s">
        <v>12</v>
      </c>
      <c r="D11" s="92">
        <v>8748.94</v>
      </c>
      <c r="E11" s="77">
        <v>16883.08</v>
      </c>
    </row>
    <row r="12" spans="1:5" ht="15.75">
      <c r="A12" s="5">
        <v>2.1</v>
      </c>
      <c r="B12" s="14" t="s">
        <v>51</v>
      </c>
      <c r="C12" s="15" t="s">
        <v>2</v>
      </c>
      <c r="D12" s="78">
        <v>1319.41</v>
      </c>
      <c r="E12" s="78">
        <v>1023.64</v>
      </c>
    </row>
    <row r="13" spans="1:5" ht="15" customHeight="1">
      <c r="A13" s="3">
        <v>2.2</v>
      </c>
      <c r="B13" s="16"/>
      <c r="C13" s="17" t="s">
        <v>3</v>
      </c>
      <c r="D13" s="79">
        <v>1319.41</v>
      </c>
      <c r="E13" s="79">
        <v>1023.64</v>
      </c>
    </row>
    <row r="14" spans="1:5" ht="15.75">
      <c r="A14" s="3">
        <v>2.3</v>
      </c>
      <c r="B14" s="37"/>
      <c r="C14" s="17" t="s">
        <v>4</v>
      </c>
      <c r="D14" s="79">
        <v>1393.79</v>
      </c>
      <c r="E14" s="79">
        <v>1217.74</v>
      </c>
    </row>
    <row r="15" spans="1:5" ht="15.75">
      <c r="A15" s="3">
        <v>2.4</v>
      </c>
      <c r="B15" s="38"/>
      <c r="C15" s="17" t="s">
        <v>5</v>
      </c>
      <c r="D15" s="79">
        <v>1897.06</v>
      </c>
      <c r="E15" s="79">
        <v>1637.18</v>
      </c>
    </row>
    <row r="16" spans="1:5" ht="15.75">
      <c r="A16" s="3">
        <v>2.5</v>
      </c>
      <c r="B16" s="38"/>
      <c r="C16" s="17" t="s">
        <v>6</v>
      </c>
      <c r="D16" s="79">
        <v>1973.8</v>
      </c>
      <c r="E16" s="79">
        <v>1623.74</v>
      </c>
    </row>
    <row r="17" spans="1:5" ht="15.75">
      <c r="A17" s="3">
        <v>2.6</v>
      </c>
      <c r="B17" s="38"/>
      <c r="C17" s="17" t="s">
        <v>7</v>
      </c>
      <c r="D17" s="79">
        <v>2477.07</v>
      </c>
      <c r="E17" s="79">
        <v>2043.18</v>
      </c>
    </row>
    <row r="18" spans="1:5" ht="15.75">
      <c r="A18" s="3">
        <v>2.7</v>
      </c>
      <c r="B18" s="18"/>
      <c r="C18" s="21" t="s">
        <v>12</v>
      </c>
      <c r="D18" s="79">
        <v>2477.07</v>
      </c>
      <c r="E18" s="80">
        <v>2043.18</v>
      </c>
    </row>
    <row r="19" spans="1:5" ht="15.75">
      <c r="A19" s="4">
        <v>2.8</v>
      </c>
      <c r="B19" s="22"/>
      <c r="C19" s="23" t="s">
        <v>8</v>
      </c>
      <c r="D19" s="84">
        <v>2724.78</v>
      </c>
      <c r="E19" s="81">
        <v>2247.5</v>
      </c>
    </row>
    <row r="20" spans="1:5" ht="15.75">
      <c r="A20" s="7">
        <v>3</v>
      </c>
      <c r="B20" s="141" t="s">
        <v>13</v>
      </c>
      <c r="C20" s="141"/>
      <c r="D20" s="82">
        <v>8344.59</v>
      </c>
      <c r="E20" s="82">
        <v>20692.76</v>
      </c>
    </row>
    <row r="21" spans="1:5" ht="15.75">
      <c r="A21" s="7">
        <v>4</v>
      </c>
      <c r="B21" s="141" t="s">
        <v>14</v>
      </c>
      <c r="C21" s="150"/>
      <c r="D21" s="82">
        <v>115</v>
      </c>
      <c r="E21" s="82">
        <v>0</v>
      </c>
    </row>
    <row r="22" spans="1:5" ht="15.75">
      <c r="A22" s="5">
        <v>5</v>
      </c>
      <c r="B22" s="125" t="s">
        <v>15</v>
      </c>
      <c r="C22" s="126"/>
      <c r="D22" s="83"/>
      <c r="E22" s="83"/>
    </row>
    <row r="23" spans="1:5" ht="15.75">
      <c r="A23" s="3">
        <v>5.1</v>
      </c>
      <c r="B23" s="144" t="s">
        <v>16</v>
      </c>
      <c r="C23" s="145"/>
      <c r="D23" s="79">
        <v>12.09</v>
      </c>
      <c r="E23" s="79">
        <v>16.57</v>
      </c>
    </row>
    <row r="24" spans="1:5" ht="15.75">
      <c r="A24" s="3">
        <v>5.2</v>
      </c>
      <c r="B24" s="144" t="s">
        <v>17</v>
      </c>
      <c r="C24" s="145"/>
      <c r="D24" s="79">
        <v>44.68</v>
      </c>
      <c r="E24" s="79">
        <v>13.17</v>
      </c>
    </row>
    <row r="25" spans="1:5" ht="15.75">
      <c r="A25" s="3">
        <v>5.3</v>
      </c>
      <c r="B25" s="144" t="s">
        <v>18</v>
      </c>
      <c r="C25" s="145"/>
      <c r="D25" s="79">
        <v>0</v>
      </c>
      <c r="E25" s="79">
        <v>0</v>
      </c>
    </row>
    <row r="26" spans="1:5" ht="15.75">
      <c r="A26" s="3">
        <v>5.4</v>
      </c>
      <c r="B26" s="144" t="s">
        <v>19</v>
      </c>
      <c r="C26" s="145"/>
      <c r="D26" s="79">
        <v>242.18</v>
      </c>
      <c r="E26" s="79">
        <v>501.43</v>
      </c>
    </row>
    <row r="27" spans="1:5" ht="15.75">
      <c r="A27" s="4">
        <v>5.5</v>
      </c>
      <c r="B27" s="135" t="s">
        <v>20</v>
      </c>
      <c r="C27" s="136"/>
      <c r="D27" s="84">
        <v>18.79</v>
      </c>
      <c r="E27" s="84">
        <v>64.3</v>
      </c>
    </row>
    <row r="28" spans="1:5" ht="15.75">
      <c r="A28" s="5">
        <v>6</v>
      </c>
      <c r="B28" s="125" t="s">
        <v>21</v>
      </c>
      <c r="C28" s="126"/>
      <c r="D28" s="78"/>
      <c r="E28" s="78"/>
    </row>
    <row r="29" spans="1:5" ht="15.75">
      <c r="A29" s="3">
        <v>6.1</v>
      </c>
      <c r="B29" s="144" t="s">
        <v>16</v>
      </c>
      <c r="C29" s="145"/>
      <c r="D29" s="79">
        <v>20.51</v>
      </c>
      <c r="E29" s="79">
        <v>44.23</v>
      </c>
    </row>
    <row r="30" spans="1:5" ht="15.75">
      <c r="A30" s="3">
        <v>6.2</v>
      </c>
      <c r="B30" s="144" t="s">
        <v>17</v>
      </c>
      <c r="C30" s="145"/>
      <c r="D30" s="79">
        <v>17.99</v>
      </c>
      <c r="E30" s="79">
        <v>18.75</v>
      </c>
    </row>
    <row r="31" spans="1:5" ht="15.75">
      <c r="A31" s="3">
        <v>6.3</v>
      </c>
      <c r="B31" s="144" t="s">
        <v>18</v>
      </c>
      <c r="C31" s="145"/>
      <c r="D31" s="79">
        <v>0</v>
      </c>
      <c r="E31" s="79">
        <v>0</v>
      </c>
    </row>
    <row r="32" spans="1:5" ht="15.75">
      <c r="A32" s="3">
        <v>6.4</v>
      </c>
      <c r="B32" s="144" t="s">
        <v>22</v>
      </c>
      <c r="C32" s="145"/>
      <c r="D32" s="79">
        <v>15.11</v>
      </c>
      <c r="E32" s="79">
        <v>14.81</v>
      </c>
    </row>
    <row r="33" spans="1:5" ht="15.75">
      <c r="A33" s="3">
        <v>6.5</v>
      </c>
      <c r="B33" s="144" t="s">
        <v>20</v>
      </c>
      <c r="C33" s="145"/>
      <c r="D33" s="84">
        <v>38.65</v>
      </c>
      <c r="E33" s="79">
        <v>37.1</v>
      </c>
    </row>
    <row r="34" spans="1:5" ht="15.75">
      <c r="A34" s="7">
        <v>7</v>
      </c>
      <c r="B34" s="148" t="s">
        <v>52</v>
      </c>
      <c r="C34" s="149"/>
      <c r="D34" s="82">
        <v>2173.52</v>
      </c>
      <c r="E34" s="82">
        <v>2408.03</v>
      </c>
    </row>
    <row r="35" spans="1:5" ht="15.75">
      <c r="A35" s="5">
        <v>8.1</v>
      </c>
      <c r="B35" s="146" t="s">
        <v>23</v>
      </c>
      <c r="C35" s="147"/>
      <c r="D35" s="85">
        <v>4</v>
      </c>
      <c r="E35" s="85">
        <v>8</v>
      </c>
    </row>
    <row r="36" spans="1:5" ht="15" customHeight="1">
      <c r="A36" s="4">
        <v>8.2</v>
      </c>
      <c r="B36" s="135" t="s">
        <v>24</v>
      </c>
      <c r="C36" s="136"/>
      <c r="D36" s="86">
        <v>3</v>
      </c>
      <c r="E36" s="86">
        <v>4</v>
      </c>
    </row>
    <row r="37" spans="1:5" ht="15.75">
      <c r="A37" s="4">
        <v>9</v>
      </c>
      <c r="B37" s="135" t="s">
        <v>25</v>
      </c>
      <c r="C37" s="136"/>
      <c r="D37" s="82">
        <v>3.48</v>
      </c>
      <c r="E37" s="84">
        <v>8.26</v>
      </c>
    </row>
    <row r="38" spans="1:5" ht="16.5" customHeight="1">
      <c r="A38" s="6">
        <v>10</v>
      </c>
      <c r="B38" s="137" t="s">
        <v>79</v>
      </c>
      <c r="C38" s="138"/>
      <c r="D38" s="78"/>
      <c r="E38" s="78"/>
    </row>
    <row r="39" spans="1:5" ht="15.75">
      <c r="A39" s="3">
        <v>10.1</v>
      </c>
      <c r="B39" s="131" t="s">
        <v>28</v>
      </c>
      <c r="C39" s="132"/>
      <c r="D39" s="79">
        <v>152.23</v>
      </c>
      <c r="E39" s="79">
        <v>210.18</v>
      </c>
    </row>
    <row r="40" spans="1:5" ht="15.75">
      <c r="A40" s="3">
        <v>10.2</v>
      </c>
      <c r="B40" s="131" t="s">
        <v>27</v>
      </c>
      <c r="C40" s="132"/>
      <c r="D40" s="79">
        <v>15.34</v>
      </c>
      <c r="E40" s="79">
        <v>60.17</v>
      </c>
    </row>
    <row r="41" spans="1:5" ht="15.75">
      <c r="A41" s="3">
        <v>10.3</v>
      </c>
      <c r="B41" s="131" t="s">
        <v>26</v>
      </c>
      <c r="C41" s="132"/>
      <c r="D41" s="79">
        <v>74.61</v>
      </c>
      <c r="E41" s="79">
        <v>231.08</v>
      </c>
    </row>
    <row r="42" spans="1:5" ht="15.75">
      <c r="A42" s="4">
        <v>10.4</v>
      </c>
      <c r="B42" s="139" t="s">
        <v>29</v>
      </c>
      <c r="C42" s="140"/>
      <c r="D42" s="84">
        <v>242.18</v>
      </c>
      <c r="E42" s="84">
        <f>E26</f>
        <v>501.43</v>
      </c>
    </row>
    <row r="43" spans="1:5" ht="32.25" customHeight="1">
      <c r="A43" s="13" t="s">
        <v>30</v>
      </c>
      <c r="B43" s="142" t="s">
        <v>141</v>
      </c>
      <c r="C43" s="143"/>
      <c r="D43" s="87"/>
      <c r="E43" s="87"/>
    </row>
    <row r="44" spans="1:5" ht="15.75">
      <c r="A44" s="7">
        <v>11</v>
      </c>
      <c r="B44" s="141" t="s">
        <v>31</v>
      </c>
      <c r="C44" s="141"/>
      <c r="D44" s="104">
        <v>6315.06</v>
      </c>
      <c r="E44" s="100">
        <f>E48+E51+E54+E55+E58+E59+E60+E61+E62</f>
        <v>11436.539999999999</v>
      </c>
    </row>
    <row r="45" spans="1:5" ht="15.75">
      <c r="A45" s="5" t="s">
        <v>58</v>
      </c>
      <c r="B45" s="24" t="s">
        <v>32</v>
      </c>
      <c r="C45" s="25" t="s">
        <v>28</v>
      </c>
      <c r="D45" s="78">
        <v>2295.34</v>
      </c>
      <c r="E45" s="78">
        <v>3351.59</v>
      </c>
    </row>
    <row r="46" spans="1:5" ht="15.75">
      <c r="A46" s="3" t="s">
        <v>59</v>
      </c>
      <c r="B46" s="131" t="s">
        <v>27</v>
      </c>
      <c r="C46" s="132"/>
      <c r="D46" s="79">
        <v>240.99</v>
      </c>
      <c r="E46" s="79">
        <v>766.16</v>
      </c>
    </row>
    <row r="47" spans="1:5" ht="15.75">
      <c r="A47" s="3" t="s">
        <v>60</v>
      </c>
      <c r="B47" s="131" t="s">
        <v>26</v>
      </c>
      <c r="C47" s="132"/>
      <c r="D47" s="79">
        <v>1123.08</v>
      </c>
      <c r="E47" s="79">
        <v>3308.58</v>
      </c>
    </row>
    <row r="48" spans="1:5" s="27" customFormat="1" ht="15.75">
      <c r="A48" s="4" t="s">
        <v>61</v>
      </c>
      <c r="B48" s="133" t="s">
        <v>29</v>
      </c>
      <c r="C48" s="134"/>
      <c r="D48" s="84">
        <v>3659.41</v>
      </c>
      <c r="E48" s="81">
        <f>SUM(E45:E47)</f>
        <v>7426.33</v>
      </c>
    </row>
    <row r="49" spans="1:5" ht="15.75">
      <c r="A49" s="5" t="s">
        <v>62</v>
      </c>
      <c r="B49" s="24" t="s">
        <v>33</v>
      </c>
      <c r="C49" s="25" t="s">
        <v>34</v>
      </c>
      <c r="D49" s="78">
        <v>379.66</v>
      </c>
      <c r="E49" s="78">
        <v>553.76</v>
      </c>
    </row>
    <row r="50" spans="1:5" ht="15.75">
      <c r="A50" s="3" t="s">
        <v>63</v>
      </c>
      <c r="B50" s="131" t="s">
        <v>35</v>
      </c>
      <c r="C50" s="132"/>
      <c r="D50" s="79">
        <v>346.41</v>
      </c>
      <c r="E50" s="79">
        <v>1831.83</v>
      </c>
    </row>
    <row r="51" spans="1:5" s="27" customFormat="1" ht="15.75">
      <c r="A51" s="4" t="s">
        <v>64</v>
      </c>
      <c r="B51" s="133" t="s">
        <v>29</v>
      </c>
      <c r="C51" s="134"/>
      <c r="D51" s="84">
        <v>726.07</v>
      </c>
      <c r="E51" s="81">
        <f>SUM(E49:E50)</f>
        <v>2385.59</v>
      </c>
    </row>
    <row r="52" spans="1:5" ht="15.75">
      <c r="A52" s="5" t="s">
        <v>65</v>
      </c>
      <c r="B52" s="24" t="s">
        <v>36</v>
      </c>
      <c r="C52" s="25" t="s">
        <v>34</v>
      </c>
      <c r="D52" s="78">
        <v>578.63</v>
      </c>
      <c r="E52" s="78">
        <v>0</v>
      </c>
    </row>
    <row r="53" spans="1:5" ht="15.75">
      <c r="A53" s="3" t="s">
        <v>66</v>
      </c>
      <c r="B53" s="131" t="s">
        <v>35</v>
      </c>
      <c r="C53" s="132"/>
      <c r="D53" s="79">
        <v>19.79</v>
      </c>
      <c r="E53" s="79">
        <v>27.32</v>
      </c>
    </row>
    <row r="54" spans="1:5" s="27" customFormat="1" ht="15.75">
      <c r="A54" s="4" t="s">
        <v>67</v>
      </c>
      <c r="B54" s="133" t="s">
        <v>29</v>
      </c>
      <c r="C54" s="134"/>
      <c r="D54" s="84">
        <v>598.42</v>
      </c>
      <c r="E54" s="81">
        <f>SUM(E52:E53)</f>
        <v>27.32</v>
      </c>
    </row>
    <row r="55" spans="1:5" ht="15.75">
      <c r="A55" s="7">
        <v>11.4</v>
      </c>
      <c r="B55" s="124" t="s">
        <v>37</v>
      </c>
      <c r="C55" s="124"/>
      <c r="D55" s="82">
        <v>247.86</v>
      </c>
      <c r="E55" s="82">
        <v>732.88</v>
      </c>
    </row>
    <row r="56" spans="1:5" ht="15.75">
      <c r="A56" s="5" t="s">
        <v>68</v>
      </c>
      <c r="B56" s="24" t="s">
        <v>38</v>
      </c>
      <c r="C56" s="25" t="s">
        <v>39</v>
      </c>
      <c r="D56" s="78">
        <v>803.73</v>
      </c>
      <c r="E56" s="78">
        <v>246.95</v>
      </c>
    </row>
    <row r="57" spans="1:5" ht="15.75">
      <c r="A57" s="3" t="s">
        <v>69</v>
      </c>
      <c r="B57" s="127" t="s">
        <v>40</v>
      </c>
      <c r="C57" s="128"/>
      <c r="D57" s="79">
        <v>0</v>
      </c>
      <c r="E57" s="79">
        <v>0</v>
      </c>
    </row>
    <row r="58" spans="1:5" s="27" customFormat="1" ht="15.75">
      <c r="A58" s="4" t="s">
        <v>70</v>
      </c>
      <c r="B58" s="129" t="s">
        <v>29</v>
      </c>
      <c r="C58" s="130"/>
      <c r="D58" s="84">
        <v>803.73</v>
      </c>
      <c r="E58" s="81">
        <f>SUM(E56:E57)</f>
        <v>246.95</v>
      </c>
    </row>
    <row r="59" spans="1:5" ht="15.75">
      <c r="A59" s="7">
        <v>11.6</v>
      </c>
      <c r="B59" s="124" t="s">
        <v>41</v>
      </c>
      <c r="C59" s="124"/>
      <c r="D59" s="82">
        <v>157.76</v>
      </c>
      <c r="E59" s="82">
        <v>67.96</v>
      </c>
    </row>
    <row r="60" spans="1:5" ht="15.75">
      <c r="A60" s="7">
        <v>11.7</v>
      </c>
      <c r="B60" s="124" t="s">
        <v>42</v>
      </c>
      <c r="C60" s="124"/>
      <c r="D60" s="82">
        <v>0</v>
      </c>
      <c r="E60" s="82">
        <v>304.51</v>
      </c>
    </row>
    <row r="61" spans="1:5" ht="15.75">
      <c r="A61" s="7">
        <v>11.8</v>
      </c>
      <c r="B61" s="124" t="s">
        <v>53</v>
      </c>
      <c r="C61" s="124"/>
      <c r="D61" s="82">
        <v>0</v>
      </c>
      <c r="E61" s="82">
        <v>0</v>
      </c>
    </row>
    <row r="62" spans="1:5" ht="15.75">
      <c r="A62" s="7">
        <v>11.9</v>
      </c>
      <c r="B62" s="124" t="s">
        <v>43</v>
      </c>
      <c r="C62" s="124"/>
      <c r="D62" s="82">
        <v>121.81</v>
      </c>
      <c r="E62" s="82">
        <v>245</v>
      </c>
    </row>
    <row r="63" spans="1:5" ht="15.75">
      <c r="A63" s="5">
        <v>12</v>
      </c>
      <c r="B63" s="125" t="s">
        <v>44</v>
      </c>
      <c r="C63" s="126"/>
      <c r="D63" s="101">
        <v>2433.88</v>
      </c>
      <c r="E63" s="101">
        <f>SUM(E64:E68)</f>
        <v>5446.54</v>
      </c>
    </row>
    <row r="64" spans="1:5" ht="15.75">
      <c r="A64" s="3">
        <v>12.1</v>
      </c>
      <c r="B64" s="122" t="s">
        <v>45</v>
      </c>
      <c r="C64" s="123"/>
      <c r="D64" s="79">
        <v>1932.33</v>
      </c>
      <c r="E64" s="79">
        <v>3449.48</v>
      </c>
    </row>
    <row r="65" spans="1:5" ht="15.75">
      <c r="A65" s="3">
        <v>12.2</v>
      </c>
      <c r="B65" s="122" t="s">
        <v>46</v>
      </c>
      <c r="C65" s="123"/>
      <c r="D65" s="79">
        <v>0</v>
      </c>
      <c r="E65" s="79">
        <v>0</v>
      </c>
    </row>
    <row r="66" spans="1:5" ht="15.75">
      <c r="A66" s="3">
        <v>12.3</v>
      </c>
      <c r="B66" s="122" t="s">
        <v>47</v>
      </c>
      <c r="C66" s="123"/>
      <c r="D66" s="79">
        <v>9</v>
      </c>
      <c r="E66" s="79">
        <v>22.52</v>
      </c>
    </row>
    <row r="67" spans="1:5" ht="15.75">
      <c r="A67" s="3">
        <v>12.4</v>
      </c>
      <c r="B67" s="122" t="s">
        <v>48</v>
      </c>
      <c r="C67" s="123"/>
      <c r="D67" s="79">
        <v>119.33</v>
      </c>
      <c r="E67" s="79">
        <v>375</v>
      </c>
    </row>
    <row r="68" spans="1:5" ht="15.75">
      <c r="A68" s="3">
        <v>12.5</v>
      </c>
      <c r="B68" s="122" t="s">
        <v>49</v>
      </c>
      <c r="C68" s="123"/>
      <c r="D68" s="84">
        <v>373.22</v>
      </c>
      <c r="E68" s="79">
        <v>1599.54</v>
      </c>
    </row>
    <row r="69" spans="1:5" ht="15.75">
      <c r="A69" s="8">
        <v>13</v>
      </c>
      <c r="B69" s="124" t="s">
        <v>71</v>
      </c>
      <c r="C69" s="124"/>
      <c r="D69" s="102">
        <v>8748.94</v>
      </c>
      <c r="E69" s="102">
        <f>E44+E63</f>
        <v>16883.079999999998</v>
      </c>
    </row>
  </sheetData>
  <sheetProtection/>
  <mergeCells count="48">
    <mergeCell ref="B21:C21"/>
    <mergeCell ref="B22:C22"/>
    <mergeCell ref="B4:C4"/>
    <mergeCell ref="A2:D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Normal="80" zoomScaleSheetLayoutView="100" zoomScalePageLayoutView="0" workbookViewId="0" topLeftCell="D46">
      <selection activeCell="K20" sqref="K20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4.57421875" style="10" customWidth="1"/>
    <col min="5" max="5" width="14.8515625" style="10" customWidth="1"/>
    <col min="6" max="6" width="13.421875" style="11" customWidth="1"/>
    <col min="7" max="8" width="12.8515625" style="11" customWidth="1"/>
    <col min="9" max="9" width="13.57421875" style="11" customWidth="1"/>
    <col min="10" max="11" width="14.00390625" style="11" customWidth="1"/>
    <col min="12" max="12" width="12.7109375" style="11" customWidth="1"/>
    <col min="13" max="13" width="13.57421875" style="11" customWidth="1"/>
    <col min="14" max="14" width="13.28125" style="11" customWidth="1"/>
    <col min="15" max="15" width="14.7109375" style="11" customWidth="1"/>
    <col min="16" max="16" width="14.57421875" style="11" customWidth="1"/>
    <col min="17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140</v>
      </c>
      <c r="C3" s="39" t="s">
        <v>144</v>
      </c>
      <c r="D3" s="9"/>
      <c r="E3" s="9"/>
    </row>
    <row r="4" spans="1:16" s="12" customFormat="1" ht="30">
      <c r="A4" s="2" t="s">
        <v>10</v>
      </c>
      <c r="B4" s="151" t="s">
        <v>54</v>
      </c>
      <c r="C4" s="151"/>
      <c r="D4" s="2" t="s">
        <v>86</v>
      </c>
      <c r="E4" s="2" t="s">
        <v>99</v>
      </c>
      <c r="F4" s="2" t="s">
        <v>93</v>
      </c>
      <c r="G4" s="2" t="s">
        <v>94</v>
      </c>
      <c r="H4" s="2" t="s">
        <v>105</v>
      </c>
      <c r="I4" s="2" t="s">
        <v>87</v>
      </c>
      <c r="J4" s="2" t="s">
        <v>102</v>
      </c>
      <c r="K4" s="2" t="s">
        <v>101</v>
      </c>
      <c r="L4" s="2" t="s">
        <v>97</v>
      </c>
      <c r="M4" s="2" t="s">
        <v>57</v>
      </c>
      <c r="N4" s="2" t="s">
        <v>104</v>
      </c>
      <c r="O4" s="99" t="s">
        <v>106</v>
      </c>
      <c r="P4" s="2" t="s">
        <v>107</v>
      </c>
    </row>
    <row r="5" spans="1:16" ht="15" customHeight="1">
      <c r="A5" s="26" t="s">
        <v>11</v>
      </c>
      <c r="B5" s="16" t="s">
        <v>50</v>
      </c>
      <c r="C5" s="17" t="s">
        <v>2</v>
      </c>
      <c r="D5" s="76">
        <v>14321.91</v>
      </c>
      <c r="E5" s="76">
        <v>10156.47</v>
      </c>
      <c r="F5" s="76">
        <v>16037.4</v>
      </c>
      <c r="G5" s="76">
        <v>18023.06</v>
      </c>
      <c r="H5" s="76">
        <v>7586.75</v>
      </c>
      <c r="I5" s="76">
        <v>13074.84</v>
      </c>
      <c r="J5" s="76">
        <v>12588.92</v>
      </c>
      <c r="K5" s="76">
        <v>21412.98</v>
      </c>
      <c r="L5" s="76">
        <v>16808.28</v>
      </c>
      <c r="M5" s="76">
        <v>12581.86</v>
      </c>
      <c r="N5" s="76">
        <v>17806.69</v>
      </c>
      <c r="O5" s="76">
        <v>14310.1</v>
      </c>
      <c r="P5" s="89">
        <v>19350.65</v>
      </c>
    </row>
    <row r="6" spans="1:16" ht="15.75">
      <c r="A6" s="3">
        <v>1.2</v>
      </c>
      <c r="B6" s="16"/>
      <c r="C6" s="17" t="s">
        <v>3</v>
      </c>
      <c r="D6" s="76">
        <f>D5</f>
        <v>14321.91</v>
      </c>
      <c r="E6" s="76">
        <f>E5</f>
        <v>10156.47</v>
      </c>
      <c r="F6" s="76">
        <v>16208.7</v>
      </c>
      <c r="G6" s="76">
        <v>18070.55</v>
      </c>
      <c r="H6" s="76">
        <v>7592.48</v>
      </c>
      <c r="I6" s="76">
        <f>I5</f>
        <v>13074.84</v>
      </c>
      <c r="J6" s="76">
        <f>J5</f>
        <v>12588.92</v>
      </c>
      <c r="K6" s="76">
        <v>21412.98</v>
      </c>
      <c r="L6" s="76">
        <v>21369.04</v>
      </c>
      <c r="M6" s="76">
        <v>12906.09</v>
      </c>
      <c r="N6" s="76">
        <v>18215.04</v>
      </c>
      <c r="O6" s="76">
        <v>14310.1</v>
      </c>
      <c r="P6" s="76">
        <v>19469.22</v>
      </c>
    </row>
    <row r="7" spans="1:16" ht="15.75">
      <c r="A7" s="3">
        <v>1.3</v>
      </c>
      <c r="B7" s="18"/>
      <c r="C7" s="17" t="s">
        <v>4</v>
      </c>
      <c r="D7" s="76">
        <v>15263.18</v>
      </c>
      <c r="E7" s="76">
        <v>11540.43</v>
      </c>
      <c r="F7" s="76">
        <v>17207.02</v>
      </c>
      <c r="G7" s="76">
        <v>21195.89</v>
      </c>
      <c r="H7" s="76">
        <v>9819.97</v>
      </c>
      <c r="I7" s="76">
        <v>14624.51</v>
      </c>
      <c r="J7" s="76">
        <v>14184.82</v>
      </c>
      <c r="K7" s="76">
        <v>24808</v>
      </c>
      <c r="L7" s="76">
        <v>20442.49</v>
      </c>
      <c r="M7" s="76">
        <v>15858.96</v>
      </c>
      <c r="N7" s="76">
        <v>20623.12</v>
      </c>
      <c r="O7" s="76">
        <v>15845.71</v>
      </c>
      <c r="P7" s="76">
        <v>20144.94</v>
      </c>
    </row>
    <row r="8" spans="1:16" ht="15.75">
      <c r="A8" s="3">
        <v>1.4</v>
      </c>
      <c r="B8" s="18"/>
      <c r="C8" s="17" t="s">
        <v>5</v>
      </c>
      <c r="D8" s="76">
        <v>20872.55</v>
      </c>
      <c r="E8" s="76">
        <v>17745.9</v>
      </c>
      <c r="F8" s="76">
        <v>24779.54</v>
      </c>
      <c r="G8" s="76">
        <v>37449.66</v>
      </c>
      <c r="H8" s="76">
        <v>14165.56</v>
      </c>
      <c r="I8" s="76">
        <v>18491.18</v>
      </c>
      <c r="J8" s="76">
        <v>24616.92</v>
      </c>
      <c r="K8" s="76">
        <v>31721.79</v>
      </c>
      <c r="L8" s="76">
        <v>41289.79</v>
      </c>
      <c r="M8" s="76">
        <v>24941.41</v>
      </c>
      <c r="N8" s="76">
        <v>31892.52</v>
      </c>
      <c r="O8" s="76">
        <v>29670.45</v>
      </c>
      <c r="P8" s="76">
        <v>28068.38</v>
      </c>
    </row>
    <row r="9" spans="1:16" ht="15.75">
      <c r="A9" s="3">
        <v>1.5</v>
      </c>
      <c r="B9" s="18"/>
      <c r="C9" s="17" t="s">
        <v>6</v>
      </c>
      <c r="D9" s="76">
        <v>18738.42</v>
      </c>
      <c r="E9" s="76">
        <v>15107.19</v>
      </c>
      <c r="F9" s="76">
        <v>19724.52</v>
      </c>
      <c r="G9" s="76">
        <v>26069.29</v>
      </c>
      <c r="H9" s="76">
        <v>13516.64</v>
      </c>
      <c r="I9" s="76">
        <v>19865.71</v>
      </c>
      <c r="J9" s="76">
        <v>17100.23</v>
      </c>
      <c r="K9" s="76">
        <v>29574.47</v>
      </c>
      <c r="L9" s="76">
        <v>22136.68</v>
      </c>
      <c r="M9" s="76">
        <v>22548.44</v>
      </c>
      <c r="N9" s="76">
        <v>24715.04</v>
      </c>
      <c r="O9" s="76">
        <v>19415.03</v>
      </c>
      <c r="P9" s="76">
        <v>29243.33</v>
      </c>
    </row>
    <row r="10" spans="1:16" ht="15.75">
      <c r="A10" s="3">
        <v>1.6</v>
      </c>
      <c r="B10" s="18"/>
      <c r="C10" s="17" t="s">
        <v>7</v>
      </c>
      <c r="D10" s="76">
        <v>24347.8</v>
      </c>
      <c r="E10" s="76">
        <v>21312.66</v>
      </c>
      <c r="F10" s="76">
        <v>27297.04</v>
      </c>
      <c r="G10" s="76">
        <v>42323.07</v>
      </c>
      <c r="H10" s="76">
        <v>17862.22</v>
      </c>
      <c r="I10" s="76">
        <v>23732.38</v>
      </c>
      <c r="J10" s="76">
        <v>27532.33</v>
      </c>
      <c r="K10" s="76">
        <v>36488.27</v>
      </c>
      <c r="L10" s="76">
        <v>42983.98</v>
      </c>
      <c r="M10" s="76">
        <v>31630.89</v>
      </c>
      <c r="N10" s="76">
        <v>35984.44</v>
      </c>
      <c r="O10" s="76">
        <v>33239.78</v>
      </c>
      <c r="P10" s="76">
        <v>37166.77</v>
      </c>
    </row>
    <row r="11" spans="1:16" ht="15.75">
      <c r="A11" s="4">
        <v>1.7</v>
      </c>
      <c r="B11" s="19"/>
      <c r="C11" s="20" t="s">
        <v>12</v>
      </c>
      <c r="D11" s="77">
        <v>24598.78</v>
      </c>
      <c r="E11" s="77">
        <v>21991.78</v>
      </c>
      <c r="F11" s="77">
        <v>27344.63</v>
      </c>
      <c r="G11" s="77">
        <v>43300.77</v>
      </c>
      <c r="H11" s="77">
        <v>18877.41</v>
      </c>
      <c r="I11" s="77">
        <v>23955.72</v>
      </c>
      <c r="J11" s="77">
        <f>J10</f>
        <v>27532.33</v>
      </c>
      <c r="K11" s="77">
        <v>36488.27</v>
      </c>
      <c r="L11" s="77">
        <v>43403.88</v>
      </c>
      <c r="M11" s="77">
        <v>32680.7</v>
      </c>
      <c r="N11" s="77">
        <v>36650.74</v>
      </c>
      <c r="O11" s="77">
        <v>33989.54</v>
      </c>
      <c r="P11" s="92">
        <v>37367.35</v>
      </c>
    </row>
    <row r="12" spans="1:16" ht="15.75">
      <c r="A12" s="5">
        <v>2.1</v>
      </c>
      <c r="B12" s="14" t="s">
        <v>51</v>
      </c>
      <c r="C12" s="15" t="s">
        <v>2</v>
      </c>
      <c r="D12" s="78">
        <v>448.93</v>
      </c>
      <c r="E12" s="78">
        <v>482.61</v>
      </c>
      <c r="F12" s="78">
        <v>415.51</v>
      </c>
      <c r="G12" s="78">
        <v>329.28</v>
      </c>
      <c r="H12" s="78">
        <v>448.41</v>
      </c>
      <c r="I12" s="78">
        <v>895.68</v>
      </c>
      <c r="J12" s="78">
        <v>383.35</v>
      </c>
      <c r="K12" s="78">
        <v>738.71</v>
      </c>
      <c r="L12" s="78">
        <v>342.4</v>
      </c>
      <c r="M12" s="78">
        <v>264.41</v>
      </c>
      <c r="N12" s="78">
        <v>397.43</v>
      </c>
      <c r="O12" s="78">
        <v>352.24</v>
      </c>
      <c r="P12" s="78">
        <v>632.46</v>
      </c>
    </row>
    <row r="13" spans="1:16" ht="15" customHeight="1">
      <c r="A13" s="3">
        <v>2.2</v>
      </c>
      <c r="B13" s="16"/>
      <c r="C13" s="17" t="s">
        <v>3</v>
      </c>
      <c r="D13" s="79">
        <f>D12</f>
        <v>448.93</v>
      </c>
      <c r="E13" s="79">
        <f>E12</f>
        <v>482.61</v>
      </c>
      <c r="F13" s="79">
        <v>419.86</v>
      </c>
      <c r="G13" s="79">
        <v>330.13</v>
      </c>
      <c r="H13" s="79">
        <v>448.71</v>
      </c>
      <c r="I13" s="79">
        <f>I12</f>
        <v>895.68</v>
      </c>
      <c r="J13" s="79">
        <f>J12</f>
        <v>383.35</v>
      </c>
      <c r="K13" s="79">
        <v>738.71</v>
      </c>
      <c r="L13" s="79">
        <v>436.19</v>
      </c>
      <c r="M13" s="79">
        <v>271.16</v>
      </c>
      <c r="N13" s="79">
        <v>406.47</v>
      </c>
      <c r="O13" s="79">
        <v>352.24</v>
      </c>
      <c r="P13" s="79">
        <v>637.17</v>
      </c>
    </row>
    <row r="14" spans="1:16" ht="15.75">
      <c r="A14" s="3">
        <v>2.3</v>
      </c>
      <c r="B14" s="37"/>
      <c r="C14" s="17" t="s">
        <v>4</v>
      </c>
      <c r="D14" s="79">
        <v>478.01</v>
      </c>
      <c r="E14" s="79">
        <v>545.05</v>
      </c>
      <c r="F14" s="79">
        <v>446.6</v>
      </c>
      <c r="G14" s="79">
        <v>387.31</v>
      </c>
      <c r="H14" s="79">
        <v>574.19</v>
      </c>
      <c r="I14" s="79">
        <v>1003.64</v>
      </c>
      <c r="J14" s="79">
        <v>433.8</v>
      </c>
      <c r="K14" s="79">
        <v>855.7</v>
      </c>
      <c r="L14" s="79">
        <v>417.01</v>
      </c>
      <c r="M14" s="79">
        <v>333.68</v>
      </c>
      <c r="N14" s="79">
        <v>460.1</v>
      </c>
      <c r="O14" s="79">
        <v>397.12</v>
      </c>
      <c r="P14" s="79">
        <v>659.26</v>
      </c>
    </row>
    <row r="15" spans="1:16" ht="15.75">
      <c r="A15" s="3">
        <v>2.4</v>
      </c>
      <c r="B15" s="38"/>
      <c r="C15" s="17" t="s">
        <v>5</v>
      </c>
      <c r="D15" s="79">
        <v>653.48</v>
      </c>
      <c r="E15" s="79">
        <v>827.77</v>
      </c>
      <c r="F15" s="79">
        <v>642.22</v>
      </c>
      <c r="G15" s="79">
        <v>684.04</v>
      </c>
      <c r="H15" s="79">
        <v>828.91</v>
      </c>
      <c r="I15" s="79">
        <v>1270.8</v>
      </c>
      <c r="J15" s="79">
        <v>744.75</v>
      </c>
      <c r="K15" s="79">
        <v>1093.11</v>
      </c>
      <c r="L15" s="79">
        <v>837.21</v>
      </c>
      <c r="M15" s="79">
        <v>525.43</v>
      </c>
      <c r="N15" s="79">
        <v>711.91</v>
      </c>
      <c r="O15" s="79">
        <v>728.6</v>
      </c>
      <c r="P15" s="79">
        <v>916.33</v>
      </c>
    </row>
    <row r="16" spans="1:16" ht="15.75">
      <c r="A16" s="3">
        <v>2.5</v>
      </c>
      <c r="B16" s="38"/>
      <c r="C16" s="17" t="s">
        <v>6</v>
      </c>
      <c r="D16" s="79">
        <v>588.93</v>
      </c>
      <c r="E16" s="79">
        <v>726.19</v>
      </c>
      <c r="F16" s="79">
        <v>513.02</v>
      </c>
      <c r="G16" s="79">
        <v>476.32</v>
      </c>
      <c r="H16" s="79">
        <v>801.5</v>
      </c>
      <c r="I16" s="79">
        <v>1362.04</v>
      </c>
      <c r="J16" s="79">
        <v>523.37</v>
      </c>
      <c r="K16" s="79">
        <v>1019.24</v>
      </c>
      <c r="L16" s="79">
        <v>451.55</v>
      </c>
      <c r="M16" s="79">
        <v>475.12</v>
      </c>
      <c r="N16" s="79">
        <v>551.87</v>
      </c>
      <c r="O16" s="79">
        <v>476.19</v>
      </c>
      <c r="P16" s="79">
        <v>953.51</v>
      </c>
    </row>
    <row r="17" spans="1:16" ht="15.75">
      <c r="A17" s="3">
        <v>2.6</v>
      </c>
      <c r="B17" s="38"/>
      <c r="C17" s="17" t="s">
        <v>7</v>
      </c>
      <c r="D17" s="79">
        <v>764.4</v>
      </c>
      <c r="E17" s="79">
        <v>1008.91</v>
      </c>
      <c r="F17" s="79">
        <v>708.63</v>
      </c>
      <c r="G17" s="79">
        <v>773.05</v>
      </c>
      <c r="H17" s="79">
        <v>1056.21</v>
      </c>
      <c r="I17" s="79">
        <v>1629.2</v>
      </c>
      <c r="J17" s="79">
        <v>834.21</v>
      </c>
      <c r="K17" s="79">
        <v>1256.65</v>
      </c>
      <c r="L17" s="79">
        <v>871.74</v>
      </c>
      <c r="M17" s="79">
        <v>666.87</v>
      </c>
      <c r="N17" s="79">
        <v>803.68</v>
      </c>
      <c r="O17" s="79">
        <v>807.67</v>
      </c>
      <c r="P17" s="79">
        <v>1210.58</v>
      </c>
    </row>
    <row r="18" spans="1:16" ht="15.75">
      <c r="A18" s="3">
        <v>2.7</v>
      </c>
      <c r="B18" s="18"/>
      <c r="C18" s="21" t="s">
        <v>12</v>
      </c>
      <c r="D18" s="80">
        <v>772.31</v>
      </c>
      <c r="E18" s="80">
        <v>1040.85</v>
      </c>
      <c r="F18" s="80">
        <v>709.92</v>
      </c>
      <c r="G18" s="80">
        <v>790.84</v>
      </c>
      <c r="H18" s="80">
        <v>1115.89</v>
      </c>
      <c r="I18" s="80">
        <v>1643.89</v>
      </c>
      <c r="J18" s="80">
        <f>J17</f>
        <v>834.21</v>
      </c>
      <c r="K18" s="80">
        <v>1256.65</v>
      </c>
      <c r="L18" s="80">
        <v>880.26</v>
      </c>
      <c r="M18" s="80">
        <v>688.92</v>
      </c>
      <c r="N18" s="80">
        <v>818.5</v>
      </c>
      <c r="O18" s="80">
        <v>869.21</v>
      </c>
      <c r="P18" s="79">
        <v>1217.1</v>
      </c>
    </row>
    <row r="19" spans="1:16" ht="15.75">
      <c r="A19" s="4">
        <v>2.8</v>
      </c>
      <c r="B19" s="22"/>
      <c r="C19" s="23" t="s">
        <v>8</v>
      </c>
      <c r="D19" s="81">
        <v>849.54</v>
      </c>
      <c r="E19" s="81">
        <f>E18*1.1</f>
        <v>1144.935</v>
      </c>
      <c r="F19" s="81">
        <v>780.91</v>
      </c>
      <c r="G19" s="81">
        <v>869.93</v>
      </c>
      <c r="H19" s="81">
        <v>1227.48</v>
      </c>
      <c r="I19" s="81">
        <v>1808.28</v>
      </c>
      <c r="J19" s="81">
        <f>J18*1.1</f>
        <v>917.6310000000001</v>
      </c>
      <c r="K19" s="81">
        <v>1382.32</v>
      </c>
      <c r="L19" s="81">
        <v>968.29</v>
      </c>
      <c r="M19" s="81">
        <v>757.81</v>
      </c>
      <c r="N19" s="81">
        <v>900.35</v>
      </c>
      <c r="O19" s="81">
        <v>956.13</v>
      </c>
      <c r="P19" s="84">
        <v>1338.81</v>
      </c>
    </row>
    <row r="20" spans="1:16" ht="15.75">
      <c r="A20" s="7">
        <v>3</v>
      </c>
      <c r="B20" s="141" t="s">
        <v>13</v>
      </c>
      <c r="C20" s="141"/>
      <c r="D20" s="82">
        <v>27002.82</v>
      </c>
      <c r="E20" s="82">
        <v>19937.51</v>
      </c>
      <c r="F20" s="82">
        <v>42945.21</v>
      </c>
      <c r="G20" s="82">
        <v>52958.95</v>
      </c>
      <c r="H20" s="82">
        <v>13169.41</v>
      </c>
      <c r="I20" s="82">
        <v>13596.08</v>
      </c>
      <c r="J20" s="82">
        <v>35638.09</v>
      </c>
      <c r="K20" s="82">
        <v>40539.28</v>
      </c>
      <c r="L20" s="82">
        <v>50621.04</v>
      </c>
      <c r="M20" s="82">
        <v>44535.77</v>
      </c>
      <c r="N20" s="82">
        <v>39529.38</v>
      </c>
      <c r="O20" s="82">
        <v>39371.67</v>
      </c>
      <c r="P20" s="82">
        <v>30067.24</v>
      </c>
    </row>
    <row r="21" spans="1:16" ht="15.75">
      <c r="A21" s="7">
        <v>4</v>
      </c>
      <c r="B21" s="141" t="s">
        <v>14</v>
      </c>
      <c r="C21" s="150"/>
      <c r="D21" s="82">
        <v>5454.89</v>
      </c>
      <c r="E21" s="82">
        <v>4884.35</v>
      </c>
      <c r="F21" s="82">
        <v>2955.36</v>
      </c>
      <c r="G21" s="82">
        <v>10955.09</v>
      </c>
      <c r="H21" s="82">
        <v>5478.56</v>
      </c>
      <c r="I21" s="82">
        <v>2080.09</v>
      </c>
      <c r="J21" s="82">
        <v>6090.29</v>
      </c>
      <c r="K21" s="82">
        <v>935.18</v>
      </c>
      <c r="L21" s="82">
        <v>7511.47</v>
      </c>
      <c r="M21" s="82">
        <v>9015.45</v>
      </c>
      <c r="N21" s="82">
        <v>8574.98</v>
      </c>
      <c r="O21" s="82">
        <v>7247.49</v>
      </c>
      <c r="P21" s="82">
        <v>1627.84</v>
      </c>
    </row>
    <row r="22" spans="1:16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</row>
    <row r="23" spans="1:16" ht="15.75">
      <c r="A23" s="3">
        <v>5.1</v>
      </c>
      <c r="B23" s="144" t="s">
        <v>16</v>
      </c>
      <c r="C23" s="145"/>
      <c r="D23" s="79">
        <v>113.08</v>
      </c>
      <c r="E23" s="79">
        <v>106.12</v>
      </c>
      <c r="F23" s="79">
        <v>157.43</v>
      </c>
      <c r="G23" s="79">
        <v>117.21</v>
      </c>
      <c r="H23" s="79">
        <v>112.52</v>
      </c>
      <c r="I23" s="79">
        <v>121.32</v>
      </c>
      <c r="J23" s="79">
        <v>115.6</v>
      </c>
      <c r="K23" s="79">
        <v>115.94</v>
      </c>
      <c r="L23" s="79">
        <v>107.08</v>
      </c>
      <c r="M23" s="79">
        <v>151.08</v>
      </c>
      <c r="N23" s="79">
        <v>144.13</v>
      </c>
      <c r="O23" s="79">
        <v>119.59</v>
      </c>
      <c r="P23" s="79">
        <v>117.2</v>
      </c>
    </row>
    <row r="24" spans="1:16" ht="15.75">
      <c r="A24" s="3">
        <v>5.2</v>
      </c>
      <c r="B24" s="144" t="s">
        <v>17</v>
      </c>
      <c r="C24" s="145"/>
      <c r="D24" s="79">
        <v>125.6</v>
      </c>
      <c r="E24" s="79">
        <v>108.2</v>
      </c>
      <c r="F24" s="79">
        <v>178.8</v>
      </c>
      <c r="G24" s="79">
        <v>202.95</v>
      </c>
      <c r="H24" s="79">
        <v>57.8</v>
      </c>
      <c r="I24" s="79">
        <v>92.12</v>
      </c>
      <c r="J24" s="79">
        <v>104.63</v>
      </c>
      <c r="K24" s="79">
        <v>192.2</v>
      </c>
      <c r="L24" s="79">
        <v>245.02</v>
      </c>
      <c r="M24" s="79">
        <v>132.91</v>
      </c>
      <c r="N24" s="79">
        <v>182.19</v>
      </c>
      <c r="O24" s="79">
        <v>117.81</v>
      </c>
      <c r="P24" s="79">
        <v>196.19</v>
      </c>
    </row>
    <row r="25" spans="1:16" ht="15.75">
      <c r="A25" s="3">
        <v>5.3</v>
      </c>
      <c r="B25" s="144" t="s">
        <v>18</v>
      </c>
      <c r="C25" s="145"/>
      <c r="D25" s="79">
        <v>0.25</v>
      </c>
      <c r="E25" s="79">
        <v>0</v>
      </c>
      <c r="F25" s="79">
        <v>1.12</v>
      </c>
      <c r="G25" s="79">
        <v>0.25</v>
      </c>
      <c r="H25" s="79">
        <v>24.6</v>
      </c>
      <c r="I25" s="79">
        <v>0</v>
      </c>
      <c r="J25" s="79">
        <v>0.03</v>
      </c>
      <c r="K25" s="79">
        <v>0.33</v>
      </c>
      <c r="L25" s="79">
        <v>0.76</v>
      </c>
      <c r="M25" s="79">
        <v>3.43</v>
      </c>
      <c r="N25" s="79">
        <v>1.16</v>
      </c>
      <c r="O25" s="79">
        <v>21.86</v>
      </c>
      <c r="P25" s="79">
        <v>5.58</v>
      </c>
    </row>
    <row r="26" spans="1:16" ht="15.75">
      <c r="A26" s="3">
        <v>5.4</v>
      </c>
      <c r="B26" s="144" t="s">
        <v>19</v>
      </c>
      <c r="C26" s="145"/>
      <c r="D26" s="79">
        <v>478.97</v>
      </c>
      <c r="E26" s="79">
        <v>324.52</v>
      </c>
      <c r="F26" s="79">
        <v>361.21</v>
      </c>
      <c r="G26" s="79">
        <v>283.58</v>
      </c>
      <c r="H26" s="79">
        <v>225.34</v>
      </c>
      <c r="I26" s="79">
        <v>428.43</v>
      </c>
      <c r="J26" s="79">
        <v>287.76</v>
      </c>
      <c r="K26" s="79">
        <v>519.59</v>
      </c>
      <c r="L26" s="79">
        <v>160.83</v>
      </c>
      <c r="M26" s="79">
        <v>464.34</v>
      </c>
      <c r="N26" s="79">
        <v>440.28</v>
      </c>
      <c r="O26" s="79">
        <v>356.36</v>
      </c>
      <c r="P26" s="79">
        <v>829.91</v>
      </c>
    </row>
    <row r="27" spans="1:16" ht="15.75">
      <c r="A27" s="4">
        <v>5.5</v>
      </c>
      <c r="B27" s="135" t="s">
        <v>20</v>
      </c>
      <c r="C27" s="136"/>
      <c r="D27" s="84">
        <v>32.05</v>
      </c>
      <c r="E27" s="84">
        <v>35.38</v>
      </c>
      <c r="F27" s="84">
        <v>9.22</v>
      </c>
      <c r="G27" s="84">
        <v>2.33</v>
      </c>
      <c r="H27" s="84">
        <v>34.23</v>
      </c>
      <c r="I27" s="84">
        <v>106.04</v>
      </c>
      <c r="J27" s="84">
        <v>14.23</v>
      </c>
      <c r="K27" s="84">
        <v>43.86</v>
      </c>
      <c r="L27" s="84">
        <v>0.76</v>
      </c>
      <c r="M27" s="84">
        <v>6.48</v>
      </c>
      <c r="N27" s="84">
        <v>5.58</v>
      </c>
      <c r="O27" s="84">
        <v>0.54</v>
      </c>
      <c r="P27" s="84">
        <v>89.51</v>
      </c>
    </row>
    <row r="28" spans="1:16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5.75">
      <c r="A29" s="3">
        <v>6.1</v>
      </c>
      <c r="B29" s="144" t="s">
        <v>16</v>
      </c>
      <c r="C29" s="145"/>
      <c r="D29" s="79">
        <v>17.73</v>
      </c>
      <c r="E29" s="79">
        <v>16.59</v>
      </c>
      <c r="F29" s="79">
        <v>19.6</v>
      </c>
      <c r="G29" s="79">
        <v>15.57</v>
      </c>
      <c r="H29" s="79">
        <v>12.01</v>
      </c>
      <c r="I29" s="79">
        <v>18.48</v>
      </c>
      <c r="J29" s="79">
        <v>16.76</v>
      </c>
      <c r="K29" s="79">
        <v>25.58</v>
      </c>
      <c r="L29" s="79">
        <v>14.71</v>
      </c>
      <c r="M29" s="79">
        <v>15.57</v>
      </c>
      <c r="N29" s="79">
        <v>15.39</v>
      </c>
      <c r="O29" s="79">
        <v>13.74</v>
      </c>
      <c r="P29" s="79">
        <v>18.01</v>
      </c>
    </row>
    <row r="30" spans="1:16" ht="15.75">
      <c r="A30" s="3">
        <v>6.2</v>
      </c>
      <c r="B30" s="144" t="s">
        <v>17</v>
      </c>
      <c r="C30" s="145"/>
      <c r="D30" s="79">
        <v>16.33</v>
      </c>
      <c r="E30" s="79">
        <v>14.47</v>
      </c>
      <c r="F30" s="79">
        <v>14.3</v>
      </c>
      <c r="G30" s="79">
        <v>13.45</v>
      </c>
      <c r="H30" s="79">
        <v>11.89</v>
      </c>
      <c r="I30" s="79">
        <v>16.23</v>
      </c>
      <c r="J30" s="79">
        <v>14.43</v>
      </c>
      <c r="K30" s="79">
        <v>15.01</v>
      </c>
      <c r="L30" s="79">
        <v>13.3</v>
      </c>
      <c r="M30" s="79">
        <v>14.68</v>
      </c>
      <c r="N30" s="79">
        <v>14.77</v>
      </c>
      <c r="O30" s="79">
        <v>13.68</v>
      </c>
      <c r="P30" s="79">
        <v>16.13</v>
      </c>
    </row>
    <row r="31" spans="1:16" ht="15.75">
      <c r="A31" s="3">
        <v>6.3</v>
      </c>
      <c r="B31" s="144" t="s">
        <v>18</v>
      </c>
      <c r="C31" s="145"/>
      <c r="D31" s="79">
        <v>25.15</v>
      </c>
      <c r="E31" s="79">
        <v>0</v>
      </c>
      <c r="F31" s="79">
        <v>47.88</v>
      </c>
      <c r="G31" s="79">
        <v>8.12</v>
      </c>
      <c r="H31" s="79">
        <v>43.43</v>
      </c>
      <c r="I31" s="79">
        <v>0</v>
      </c>
      <c r="J31" s="79">
        <v>29.33</v>
      </c>
      <c r="K31" s="79">
        <v>184.41</v>
      </c>
      <c r="L31" s="79">
        <v>10</v>
      </c>
      <c r="M31" s="79">
        <v>42.4</v>
      </c>
      <c r="N31" s="79">
        <v>34.9</v>
      </c>
      <c r="O31" s="79">
        <v>58.62</v>
      </c>
      <c r="P31" s="79">
        <v>61.42</v>
      </c>
    </row>
    <row r="32" spans="1:16" ht="15.75">
      <c r="A32" s="3">
        <v>6.4</v>
      </c>
      <c r="B32" s="144" t="s">
        <v>22</v>
      </c>
      <c r="C32" s="145"/>
      <c r="D32" s="79">
        <v>13.1</v>
      </c>
      <c r="E32" s="79">
        <v>15</v>
      </c>
      <c r="F32" s="79">
        <v>12.37</v>
      </c>
      <c r="G32" s="79">
        <v>28.88</v>
      </c>
      <c r="H32" s="79">
        <v>17.78</v>
      </c>
      <c r="I32" s="79">
        <v>13.35</v>
      </c>
      <c r="J32" s="79">
        <v>15.91</v>
      </c>
      <c r="K32" s="79">
        <v>16.12</v>
      </c>
      <c r="L32" s="79">
        <v>28.08</v>
      </c>
      <c r="M32" s="79">
        <v>18.17</v>
      </c>
      <c r="N32" s="79">
        <v>14.91</v>
      </c>
      <c r="O32" s="79">
        <v>16.81</v>
      </c>
      <c r="P32" s="79">
        <v>16.08</v>
      </c>
    </row>
    <row r="33" spans="1:16" ht="15.75">
      <c r="A33" s="3">
        <v>6.5</v>
      </c>
      <c r="B33" s="144" t="s">
        <v>20</v>
      </c>
      <c r="C33" s="145"/>
      <c r="D33" s="79">
        <v>26.1</v>
      </c>
      <c r="E33" s="79">
        <v>23.78</v>
      </c>
      <c r="F33" s="79">
        <v>54.56</v>
      </c>
      <c r="G33" s="79">
        <v>91.13</v>
      </c>
      <c r="H33" s="79">
        <v>8.66</v>
      </c>
      <c r="I33" s="79">
        <v>39.76</v>
      </c>
      <c r="J33" s="79">
        <v>38.54</v>
      </c>
      <c r="K33" s="79">
        <v>55.04</v>
      </c>
      <c r="L33" s="79">
        <v>78.98</v>
      </c>
      <c r="M33" s="79">
        <v>20.39</v>
      </c>
      <c r="N33" s="79">
        <v>110.48</v>
      </c>
      <c r="O33" s="79">
        <v>24.38</v>
      </c>
      <c r="P33" s="79">
        <v>30.31</v>
      </c>
    </row>
    <row r="34" spans="1:16" ht="15.75">
      <c r="A34" s="7">
        <v>7</v>
      </c>
      <c r="B34" s="148" t="s">
        <v>52</v>
      </c>
      <c r="C34" s="149"/>
      <c r="D34" s="82">
        <v>1017.69</v>
      </c>
      <c r="E34" s="82">
        <v>1110.94</v>
      </c>
      <c r="F34" s="82">
        <v>1181.8</v>
      </c>
      <c r="G34" s="82">
        <v>1166.98</v>
      </c>
      <c r="H34" s="82">
        <v>1121.94</v>
      </c>
      <c r="I34" s="82">
        <v>1123.37</v>
      </c>
      <c r="J34" s="82">
        <v>1232.3</v>
      </c>
      <c r="K34" s="82">
        <v>1386.46</v>
      </c>
      <c r="L34" s="82">
        <v>1170</v>
      </c>
      <c r="M34" s="82">
        <v>1136.38</v>
      </c>
      <c r="N34" s="82">
        <v>1068.71</v>
      </c>
      <c r="O34" s="82">
        <v>1157.29</v>
      </c>
      <c r="P34" s="82">
        <v>1013.09</v>
      </c>
    </row>
    <row r="35" spans="1:16" ht="15.75">
      <c r="A35" s="5">
        <v>8.1</v>
      </c>
      <c r="B35" s="146" t="s">
        <v>23</v>
      </c>
      <c r="C35" s="147"/>
      <c r="D35" s="85">
        <v>430</v>
      </c>
      <c r="E35" s="85">
        <v>10</v>
      </c>
      <c r="F35" s="85">
        <v>349</v>
      </c>
      <c r="G35" s="85">
        <v>293</v>
      </c>
      <c r="H35" s="85">
        <v>294</v>
      </c>
      <c r="I35" s="85">
        <v>30</v>
      </c>
      <c r="J35" s="85">
        <v>314</v>
      </c>
      <c r="K35" s="85">
        <v>210</v>
      </c>
      <c r="L35" s="85">
        <v>298</v>
      </c>
      <c r="M35" s="85">
        <v>360</v>
      </c>
      <c r="N35" s="85">
        <v>665</v>
      </c>
      <c r="O35" s="85">
        <v>39</v>
      </c>
      <c r="P35" s="85">
        <v>118</v>
      </c>
    </row>
    <row r="36" spans="1:16" ht="15" customHeight="1">
      <c r="A36" s="4">
        <v>8.2</v>
      </c>
      <c r="B36" s="135" t="s">
        <v>24</v>
      </c>
      <c r="C36" s="136"/>
      <c r="D36" s="86">
        <v>44</v>
      </c>
      <c r="E36" s="86">
        <v>3</v>
      </c>
      <c r="F36" s="86">
        <v>55</v>
      </c>
      <c r="G36" s="86">
        <v>30</v>
      </c>
      <c r="H36" s="86">
        <v>30</v>
      </c>
      <c r="I36" s="86">
        <v>5</v>
      </c>
      <c r="J36" s="86">
        <v>44</v>
      </c>
      <c r="K36" s="86">
        <v>53</v>
      </c>
      <c r="L36" s="86">
        <v>30</v>
      </c>
      <c r="M36" s="86">
        <v>51</v>
      </c>
      <c r="N36" s="86">
        <v>70</v>
      </c>
      <c r="O36" s="86">
        <v>4</v>
      </c>
      <c r="P36" s="86">
        <v>20</v>
      </c>
    </row>
    <row r="37" spans="1:16" ht="15.75">
      <c r="A37" s="4">
        <v>9</v>
      </c>
      <c r="B37" s="135" t="s">
        <v>25</v>
      </c>
      <c r="C37" s="136"/>
      <c r="D37" s="84">
        <v>26.49</v>
      </c>
      <c r="E37" s="84">
        <v>17.02</v>
      </c>
      <c r="F37" s="84">
        <v>36.1</v>
      </c>
      <c r="G37" s="84">
        <v>45.4</v>
      </c>
      <c r="H37" s="84">
        <v>11.96</v>
      </c>
      <c r="I37" s="84">
        <v>12.63</v>
      </c>
      <c r="J37" s="84">
        <v>28.17</v>
      </c>
      <c r="K37" s="84">
        <v>28.37</v>
      </c>
      <c r="L37" s="84">
        <v>42.87</v>
      </c>
      <c r="M37" s="84">
        <v>39.56</v>
      </c>
      <c r="N37" s="84">
        <v>36.81</v>
      </c>
      <c r="O37" s="84">
        <v>34.8</v>
      </c>
      <c r="P37" s="84">
        <v>29.11</v>
      </c>
    </row>
    <row r="38" spans="1:16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5.75">
      <c r="A39" s="3">
        <v>10.1</v>
      </c>
      <c r="B39" s="131" t="s">
        <v>28</v>
      </c>
      <c r="C39" s="132"/>
      <c r="D39" s="79">
        <v>266.32</v>
      </c>
      <c r="E39" s="79">
        <v>248.42</v>
      </c>
      <c r="F39" s="79">
        <v>200.8</v>
      </c>
      <c r="G39" s="79">
        <v>179.59</v>
      </c>
      <c r="H39" s="79">
        <v>211.36</v>
      </c>
      <c r="I39" s="79">
        <v>393.38</v>
      </c>
      <c r="J39" s="79">
        <v>183.06</v>
      </c>
      <c r="K39" s="79">
        <v>287.8</v>
      </c>
      <c r="L39" s="79">
        <v>65.71</v>
      </c>
      <c r="M39" s="79">
        <v>376.88</v>
      </c>
      <c r="N39" s="79">
        <v>289.36</v>
      </c>
      <c r="O39" s="79">
        <v>227.5</v>
      </c>
      <c r="P39" s="79">
        <v>569.82</v>
      </c>
    </row>
    <row r="40" spans="1:16" ht="15.75">
      <c r="A40" s="3">
        <v>10.2</v>
      </c>
      <c r="B40" s="131" t="s">
        <v>27</v>
      </c>
      <c r="C40" s="132"/>
      <c r="D40" s="79">
        <v>0.68</v>
      </c>
      <c r="E40" s="79">
        <v>0</v>
      </c>
      <c r="F40" s="79">
        <v>5.8</v>
      </c>
      <c r="G40" s="79">
        <v>11.52</v>
      </c>
      <c r="H40" s="79">
        <v>0.12</v>
      </c>
      <c r="I40" s="79">
        <v>0</v>
      </c>
      <c r="J40" s="79">
        <v>7.79</v>
      </c>
      <c r="K40" s="79">
        <v>43.54</v>
      </c>
      <c r="L40" s="79">
        <v>18.04</v>
      </c>
      <c r="M40" s="79">
        <v>12.32</v>
      </c>
      <c r="N40" s="79">
        <v>3.6</v>
      </c>
      <c r="O40" s="79">
        <v>5.92</v>
      </c>
      <c r="P40" s="79">
        <v>0.87</v>
      </c>
    </row>
    <row r="41" spans="1:16" ht="15.75">
      <c r="A41" s="3">
        <v>10.3</v>
      </c>
      <c r="B41" s="131" t="s">
        <v>26</v>
      </c>
      <c r="C41" s="132"/>
      <c r="D41" s="79">
        <f>D42-D39-D40</f>
        <v>211.97000000000003</v>
      </c>
      <c r="E41" s="79">
        <f>E42-E39-E40</f>
        <v>76.1</v>
      </c>
      <c r="F41" s="79">
        <v>154.61</v>
      </c>
      <c r="G41" s="79">
        <v>92.47</v>
      </c>
      <c r="H41" s="79">
        <v>13.86</v>
      </c>
      <c r="I41" s="79">
        <f>I42-I39-I40</f>
        <v>35.05000000000001</v>
      </c>
      <c r="J41" s="79">
        <f>J42-J39-J40</f>
        <v>96.90999999999998</v>
      </c>
      <c r="K41" s="79">
        <f>K42-K39-K40</f>
        <v>188.25000000000003</v>
      </c>
      <c r="L41" s="79">
        <v>77.08</v>
      </c>
      <c r="M41" s="79">
        <f>M42-M39-M40</f>
        <v>75.13999999999999</v>
      </c>
      <c r="N41" s="79">
        <v>147.32</v>
      </c>
      <c r="O41" s="79">
        <v>122.94</v>
      </c>
      <c r="P41" s="79">
        <v>259.22</v>
      </c>
    </row>
    <row r="42" spans="1:16" ht="15.75">
      <c r="A42" s="4">
        <v>10.4</v>
      </c>
      <c r="B42" s="139" t="s">
        <v>29</v>
      </c>
      <c r="C42" s="140"/>
      <c r="D42" s="84">
        <f>D26</f>
        <v>478.97</v>
      </c>
      <c r="E42" s="84">
        <f>E26</f>
        <v>324.52</v>
      </c>
      <c r="F42" s="84">
        <f>F26</f>
        <v>361.21</v>
      </c>
      <c r="G42" s="84">
        <f>SUM(G39:G41)</f>
        <v>283.58000000000004</v>
      </c>
      <c r="H42" s="84">
        <f>H26</f>
        <v>225.34</v>
      </c>
      <c r="I42" s="84">
        <f>I26</f>
        <v>428.43</v>
      </c>
      <c r="J42" s="84">
        <f>J26</f>
        <v>287.76</v>
      </c>
      <c r="K42" s="84">
        <f>K26</f>
        <v>519.59</v>
      </c>
      <c r="L42" s="84">
        <f>SUM(L39:L41)</f>
        <v>160.82999999999998</v>
      </c>
      <c r="M42" s="84">
        <f>M26</f>
        <v>464.34</v>
      </c>
      <c r="N42" s="84">
        <f>SUM(N39:N41)</f>
        <v>440.28000000000003</v>
      </c>
      <c r="O42" s="84">
        <f>SUM(O39:O41)</f>
        <v>356.36</v>
      </c>
      <c r="P42" s="97">
        <f>P39+P40+P41</f>
        <v>829.9100000000001</v>
      </c>
    </row>
    <row r="43" spans="1:16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15.75">
      <c r="A44" s="7">
        <v>11</v>
      </c>
      <c r="B44" s="141" t="s">
        <v>31</v>
      </c>
      <c r="C44" s="141"/>
      <c r="D44" s="103">
        <f aca="true" t="shared" si="0" ref="D44:P44">D48+D51+D54+D55+D58+D59+D60+D61+D62</f>
        <v>17544.160000000003</v>
      </c>
      <c r="E44" s="100">
        <f t="shared" si="0"/>
        <v>13468.58</v>
      </c>
      <c r="F44" s="100">
        <f t="shared" si="0"/>
        <v>18402.279999999995</v>
      </c>
      <c r="G44" s="103">
        <f t="shared" si="0"/>
        <v>22563.699999999997</v>
      </c>
      <c r="H44" s="100">
        <f t="shared" si="0"/>
        <v>10779.519999999999</v>
      </c>
      <c r="I44" s="103">
        <f t="shared" si="0"/>
        <v>17706.600000000002</v>
      </c>
      <c r="J44" s="100">
        <f t="shared" si="0"/>
        <v>15097.159999999998</v>
      </c>
      <c r="K44" s="100">
        <f t="shared" si="0"/>
        <v>25748.13</v>
      </c>
      <c r="L44" s="103">
        <f t="shared" si="0"/>
        <v>18119.570000000003</v>
      </c>
      <c r="M44" s="103">
        <f t="shared" si="0"/>
        <v>18855.179999999997</v>
      </c>
      <c r="N44" s="103">
        <f t="shared" si="0"/>
        <v>21287.690000000002</v>
      </c>
      <c r="O44" s="103">
        <f t="shared" si="0"/>
        <v>17614.32</v>
      </c>
      <c r="P44" s="100">
        <f t="shared" si="0"/>
        <v>28091.42</v>
      </c>
    </row>
    <row r="45" spans="1:16" ht="15.75">
      <c r="A45" s="5" t="s">
        <v>58</v>
      </c>
      <c r="B45" s="24" t="s">
        <v>32</v>
      </c>
      <c r="C45" s="25" t="s">
        <v>28</v>
      </c>
      <c r="D45" s="78">
        <v>3475.24</v>
      </c>
      <c r="E45" s="78">
        <v>3566.76</v>
      </c>
      <c r="F45" s="78">
        <v>2517.5</v>
      </c>
      <c r="G45" s="78">
        <v>4873.4</v>
      </c>
      <c r="H45" s="78">
        <v>3696.66</v>
      </c>
      <c r="I45" s="78">
        <v>5241.2</v>
      </c>
      <c r="J45" s="78">
        <v>2915.41</v>
      </c>
      <c r="K45" s="78">
        <v>4766.47</v>
      </c>
      <c r="L45" s="78">
        <v>1694.19</v>
      </c>
      <c r="M45" s="78">
        <v>6689.48</v>
      </c>
      <c r="N45" s="78">
        <v>4091.92</v>
      </c>
      <c r="O45" s="78">
        <v>3569.33</v>
      </c>
      <c r="P45" s="78">
        <v>9098.39</v>
      </c>
    </row>
    <row r="46" spans="1:16" ht="15.75">
      <c r="A46" s="3" t="s">
        <v>59</v>
      </c>
      <c r="B46" s="131" t="s">
        <v>27</v>
      </c>
      <c r="C46" s="132"/>
      <c r="D46" s="79">
        <v>8.62</v>
      </c>
      <c r="E46" s="79">
        <v>0</v>
      </c>
      <c r="F46" s="79">
        <v>79.63</v>
      </c>
      <c r="G46" s="79">
        <v>326.1</v>
      </c>
      <c r="H46" s="79">
        <v>2.1</v>
      </c>
      <c r="I46" s="79">
        <v>0</v>
      </c>
      <c r="J46" s="79">
        <v>149.49</v>
      </c>
      <c r="K46" s="79">
        <v>684.9</v>
      </c>
      <c r="L46" s="79">
        <v>455.92</v>
      </c>
      <c r="M46" s="79">
        <v>211.75</v>
      </c>
      <c r="N46" s="79">
        <v>52</v>
      </c>
      <c r="O46" s="79">
        <v>94.71</v>
      </c>
      <c r="P46" s="79">
        <v>14.11</v>
      </c>
    </row>
    <row r="47" spans="1:16" ht="15.75">
      <c r="A47" s="3" t="s">
        <v>60</v>
      </c>
      <c r="B47" s="131" t="s">
        <v>26</v>
      </c>
      <c r="C47" s="132"/>
      <c r="D47" s="79">
        <v>2788.73</v>
      </c>
      <c r="E47" s="79">
        <v>1300.17</v>
      </c>
      <c r="F47" s="79">
        <v>1870.41</v>
      </c>
      <c r="G47" s="79">
        <v>2988.89</v>
      </c>
      <c r="H47" s="79">
        <v>308.88</v>
      </c>
      <c r="I47" s="79">
        <v>477.78</v>
      </c>
      <c r="J47" s="79">
        <v>1513.6</v>
      </c>
      <c r="K47" s="79">
        <v>2926.1</v>
      </c>
      <c r="L47" s="79">
        <v>2365.86</v>
      </c>
      <c r="M47" s="79">
        <v>1535.43</v>
      </c>
      <c r="N47" s="79">
        <v>2418.9</v>
      </c>
      <c r="O47" s="79">
        <v>2324.97</v>
      </c>
      <c r="P47" s="79">
        <v>4231.05</v>
      </c>
    </row>
    <row r="48" spans="1:16" s="27" customFormat="1" ht="15.75">
      <c r="A48" s="4" t="s">
        <v>61</v>
      </c>
      <c r="B48" s="133" t="s">
        <v>29</v>
      </c>
      <c r="C48" s="134"/>
      <c r="D48" s="81">
        <f aca="true" t="shared" si="1" ref="D48:P48">SUM(D45:D47)</f>
        <v>6272.59</v>
      </c>
      <c r="E48" s="81">
        <f t="shared" si="1"/>
        <v>4866.93</v>
      </c>
      <c r="F48" s="81">
        <f t="shared" si="1"/>
        <v>4467.54</v>
      </c>
      <c r="G48" s="81">
        <f t="shared" si="1"/>
        <v>8188.389999999999</v>
      </c>
      <c r="H48" s="81">
        <f t="shared" si="1"/>
        <v>4007.64</v>
      </c>
      <c r="I48" s="81">
        <f t="shared" si="1"/>
        <v>5718.98</v>
      </c>
      <c r="J48" s="81">
        <f t="shared" si="1"/>
        <v>4578.5</v>
      </c>
      <c r="K48" s="81">
        <f t="shared" si="1"/>
        <v>8377.47</v>
      </c>
      <c r="L48" s="81">
        <f t="shared" si="1"/>
        <v>4515.97</v>
      </c>
      <c r="M48" s="81">
        <f t="shared" si="1"/>
        <v>8436.66</v>
      </c>
      <c r="N48" s="81">
        <f t="shared" si="1"/>
        <v>6562.82</v>
      </c>
      <c r="O48" s="81">
        <f t="shared" si="1"/>
        <v>5989.01</v>
      </c>
      <c r="P48" s="84">
        <f t="shared" si="1"/>
        <v>13343.55</v>
      </c>
    </row>
    <row r="49" spans="1:16" ht="15.75">
      <c r="A49" s="5" t="s">
        <v>62</v>
      </c>
      <c r="B49" s="24" t="s">
        <v>33</v>
      </c>
      <c r="C49" s="25" t="s">
        <v>34</v>
      </c>
      <c r="D49" s="78">
        <v>273.65</v>
      </c>
      <c r="E49" s="78">
        <v>0</v>
      </c>
      <c r="F49" s="78">
        <v>113.29</v>
      </c>
      <c r="G49" s="78">
        <v>1.3</v>
      </c>
      <c r="H49" s="78">
        <v>94.71</v>
      </c>
      <c r="I49" s="78">
        <v>9.01</v>
      </c>
      <c r="J49" s="78">
        <v>72.09</v>
      </c>
      <c r="K49" s="78">
        <v>586.96</v>
      </c>
      <c r="L49" s="78">
        <v>1.51</v>
      </c>
      <c r="M49" s="78">
        <v>38.86</v>
      </c>
      <c r="N49" s="78">
        <v>9.72</v>
      </c>
      <c r="O49" s="78">
        <v>0</v>
      </c>
      <c r="P49" s="78">
        <v>333.21</v>
      </c>
    </row>
    <row r="50" spans="1:16" ht="15.75">
      <c r="A50" s="3" t="s">
        <v>63</v>
      </c>
      <c r="B50" s="131" t="s">
        <v>35</v>
      </c>
      <c r="C50" s="132"/>
      <c r="D50" s="79">
        <v>562.92</v>
      </c>
      <c r="E50" s="79">
        <v>841.41</v>
      </c>
      <c r="F50" s="79">
        <v>389.96</v>
      </c>
      <c r="G50" s="79">
        <v>210.94</v>
      </c>
      <c r="H50" s="79">
        <v>201.7</v>
      </c>
      <c r="I50" s="79">
        <v>4207.13</v>
      </c>
      <c r="J50" s="79">
        <v>476.27</v>
      </c>
      <c r="K50" s="79">
        <v>1827.44</v>
      </c>
      <c r="L50" s="79">
        <v>58.74</v>
      </c>
      <c r="M50" s="79">
        <v>93.27</v>
      </c>
      <c r="N50" s="79">
        <v>606.58</v>
      </c>
      <c r="O50" s="79">
        <v>13.18</v>
      </c>
      <c r="P50" s="79">
        <v>2380.03</v>
      </c>
    </row>
    <row r="51" spans="1:16" s="27" customFormat="1" ht="15.75">
      <c r="A51" s="4" t="s">
        <v>64</v>
      </c>
      <c r="B51" s="133" t="s">
        <v>29</v>
      </c>
      <c r="C51" s="134"/>
      <c r="D51" s="81">
        <f aca="true" t="shared" si="2" ref="D51:P51">SUM(D49:D50)</f>
        <v>836.5699999999999</v>
      </c>
      <c r="E51" s="81">
        <f t="shared" si="2"/>
        <v>841.41</v>
      </c>
      <c r="F51" s="81">
        <f t="shared" si="2"/>
        <v>503.25</v>
      </c>
      <c r="G51" s="81">
        <f t="shared" si="2"/>
        <v>212.24</v>
      </c>
      <c r="H51" s="81">
        <f t="shared" si="2"/>
        <v>296.40999999999997</v>
      </c>
      <c r="I51" s="81">
        <f t="shared" si="2"/>
        <v>4216.14</v>
      </c>
      <c r="J51" s="81">
        <f t="shared" si="2"/>
        <v>548.36</v>
      </c>
      <c r="K51" s="81">
        <f t="shared" si="2"/>
        <v>2414.4</v>
      </c>
      <c r="L51" s="81">
        <f t="shared" si="2"/>
        <v>60.25</v>
      </c>
      <c r="M51" s="81">
        <f t="shared" si="2"/>
        <v>132.13</v>
      </c>
      <c r="N51" s="81">
        <f t="shared" si="2"/>
        <v>616.3000000000001</v>
      </c>
      <c r="O51" s="81">
        <f t="shared" si="2"/>
        <v>13.18</v>
      </c>
      <c r="P51" s="84">
        <f t="shared" si="2"/>
        <v>2713.2400000000002</v>
      </c>
    </row>
    <row r="52" spans="1:16" ht="15.75">
      <c r="A52" s="5" t="s">
        <v>65</v>
      </c>
      <c r="B52" s="24" t="s">
        <v>36</v>
      </c>
      <c r="C52" s="25" t="s">
        <v>34</v>
      </c>
      <c r="D52" s="78">
        <v>3355.45</v>
      </c>
      <c r="E52" s="78">
        <v>648.86</v>
      </c>
      <c r="F52" s="78">
        <v>3555.83</v>
      </c>
      <c r="G52" s="78">
        <v>4875.29</v>
      </c>
      <c r="H52" s="78">
        <v>2817.06</v>
      </c>
      <c r="I52" s="78">
        <v>1899.08</v>
      </c>
      <c r="J52" s="78">
        <v>3719.5</v>
      </c>
      <c r="K52" s="78">
        <v>4784.9</v>
      </c>
      <c r="L52" s="78">
        <v>4897.56</v>
      </c>
      <c r="M52" s="78">
        <v>3335.74</v>
      </c>
      <c r="N52" s="78">
        <v>4675.29</v>
      </c>
      <c r="O52" s="78">
        <v>4400.54</v>
      </c>
      <c r="P52" s="78">
        <v>2570.38</v>
      </c>
    </row>
    <row r="53" spans="1:16" ht="15.75">
      <c r="A53" s="3" t="s">
        <v>66</v>
      </c>
      <c r="B53" s="131" t="s">
        <v>35</v>
      </c>
      <c r="C53" s="132"/>
      <c r="D53" s="79">
        <v>41.56</v>
      </c>
      <c r="E53" s="79">
        <v>511.83</v>
      </c>
      <c r="F53" s="79">
        <v>134.43</v>
      </c>
      <c r="G53" s="79">
        <v>838.57</v>
      </c>
      <c r="H53" s="79">
        <v>29.59</v>
      </c>
      <c r="I53" s="79">
        <v>1.92</v>
      </c>
      <c r="J53" s="79">
        <v>193.16</v>
      </c>
      <c r="K53" s="79">
        <v>110.29</v>
      </c>
      <c r="L53" s="79">
        <v>1522.93</v>
      </c>
      <c r="M53" s="79">
        <v>64.74</v>
      </c>
      <c r="N53" s="79">
        <v>352.39</v>
      </c>
      <c r="O53" s="79">
        <v>637.69</v>
      </c>
      <c r="P53" s="79">
        <v>10.25</v>
      </c>
    </row>
    <row r="54" spans="1:16" s="27" customFormat="1" ht="15.75">
      <c r="A54" s="4" t="s">
        <v>67</v>
      </c>
      <c r="B54" s="133" t="s">
        <v>29</v>
      </c>
      <c r="C54" s="134"/>
      <c r="D54" s="81">
        <f aca="true" t="shared" si="3" ref="D54:P54">SUM(D52:D53)</f>
        <v>3397.0099999999998</v>
      </c>
      <c r="E54" s="81">
        <f t="shared" si="3"/>
        <v>1160.69</v>
      </c>
      <c r="F54" s="81">
        <f t="shared" si="3"/>
        <v>3690.2599999999998</v>
      </c>
      <c r="G54" s="81">
        <f t="shared" si="3"/>
        <v>5713.86</v>
      </c>
      <c r="H54" s="81">
        <f t="shared" si="3"/>
        <v>2846.65</v>
      </c>
      <c r="I54" s="81">
        <f t="shared" si="3"/>
        <v>1901</v>
      </c>
      <c r="J54" s="81">
        <f t="shared" si="3"/>
        <v>3912.66</v>
      </c>
      <c r="K54" s="81">
        <f t="shared" si="3"/>
        <v>4895.19</v>
      </c>
      <c r="L54" s="81">
        <f t="shared" si="3"/>
        <v>6420.490000000001</v>
      </c>
      <c r="M54" s="81">
        <f t="shared" si="3"/>
        <v>3400.4799999999996</v>
      </c>
      <c r="N54" s="81">
        <f t="shared" si="3"/>
        <v>5027.68</v>
      </c>
      <c r="O54" s="81">
        <f t="shared" si="3"/>
        <v>5038.23</v>
      </c>
      <c r="P54" s="84">
        <f t="shared" si="3"/>
        <v>2580.63</v>
      </c>
    </row>
    <row r="55" spans="1:16" ht="15.75">
      <c r="A55" s="7">
        <v>11.4</v>
      </c>
      <c r="B55" s="124" t="s">
        <v>37</v>
      </c>
      <c r="C55" s="124"/>
      <c r="D55" s="82">
        <v>2005.28</v>
      </c>
      <c r="E55" s="82">
        <v>1760.86</v>
      </c>
      <c r="F55" s="82">
        <v>3085.21</v>
      </c>
      <c r="G55" s="82">
        <v>1825.32</v>
      </c>
      <c r="H55" s="82">
        <v>1351.22</v>
      </c>
      <c r="I55" s="82">
        <v>2241.78</v>
      </c>
      <c r="J55" s="82">
        <v>1937.81</v>
      </c>
      <c r="K55" s="82">
        <v>2966.15</v>
      </c>
      <c r="L55" s="82">
        <v>1574.7</v>
      </c>
      <c r="M55" s="82">
        <v>2352.01</v>
      </c>
      <c r="N55" s="82">
        <v>2217.91</v>
      </c>
      <c r="O55" s="82">
        <v>1643.7</v>
      </c>
      <c r="P55" s="82">
        <v>2111.07</v>
      </c>
    </row>
    <row r="56" spans="1:16" ht="15.75">
      <c r="A56" s="5" t="s">
        <v>68</v>
      </c>
      <c r="B56" s="24" t="s">
        <v>38</v>
      </c>
      <c r="C56" s="25" t="s">
        <v>39</v>
      </c>
      <c r="D56" s="78">
        <v>2050.6</v>
      </c>
      <c r="E56" s="78">
        <v>1565.39</v>
      </c>
      <c r="F56" s="78">
        <v>2556.78</v>
      </c>
      <c r="G56" s="78">
        <v>2729.87</v>
      </c>
      <c r="H56" s="78">
        <v>686.99</v>
      </c>
      <c r="I56" s="78">
        <v>1495</v>
      </c>
      <c r="J56" s="78">
        <v>1509.7</v>
      </c>
      <c r="K56" s="78">
        <v>2884.93</v>
      </c>
      <c r="L56" s="78">
        <v>3259.93</v>
      </c>
      <c r="M56" s="78">
        <v>1950.51</v>
      </c>
      <c r="N56" s="78">
        <v>2691.07</v>
      </c>
      <c r="O56" s="78">
        <v>1611.16</v>
      </c>
      <c r="P56" s="78">
        <v>3164.07</v>
      </c>
    </row>
    <row r="57" spans="1:16" ht="15.75">
      <c r="A57" s="3" t="s">
        <v>69</v>
      </c>
      <c r="B57" s="127" t="s">
        <v>40</v>
      </c>
      <c r="C57" s="128"/>
      <c r="D57" s="79">
        <v>6.34</v>
      </c>
      <c r="E57" s="79">
        <v>0</v>
      </c>
      <c r="F57" s="79">
        <v>53.55</v>
      </c>
      <c r="G57" s="79">
        <v>2.04</v>
      </c>
      <c r="H57" s="79">
        <v>1068.48</v>
      </c>
      <c r="I57" s="79">
        <v>0</v>
      </c>
      <c r="J57" s="79">
        <v>1.03</v>
      </c>
      <c r="K57" s="79">
        <v>60.14</v>
      </c>
      <c r="L57" s="79">
        <v>7.59</v>
      </c>
      <c r="M57" s="79">
        <v>145.29</v>
      </c>
      <c r="N57" s="79">
        <v>40.38</v>
      </c>
      <c r="O57" s="79">
        <v>1281.38</v>
      </c>
      <c r="P57" s="79">
        <v>342.65</v>
      </c>
    </row>
    <row r="58" spans="1:16" s="27" customFormat="1" ht="15.75">
      <c r="A58" s="4" t="s">
        <v>70</v>
      </c>
      <c r="B58" s="129" t="s">
        <v>29</v>
      </c>
      <c r="C58" s="130"/>
      <c r="D58" s="81">
        <f aca="true" t="shared" si="4" ref="D58:P58">SUM(D56:D57)</f>
        <v>2056.94</v>
      </c>
      <c r="E58" s="81">
        <f t="shared" si="4"/>
        <v>1565.39</v>
      </c>
      <c r="F58" s="81">
        <f t="shared" si="4"/>
        <v>2610.3300000000004</v>
      </c>
      <c r="G58" s="81">
        <f t="shared" si="4"/>
        <v>2731.91</v>
      </c>
      <c r="H58" s="81">
        <f t="shared" si="4"/>
        <v>1755.47</v>
      </c>
      <c r="I58" s="81">
        <f t="shared" si="4"/>
        <v>1495</v>
      </c>
      <c r="J58" s="81">
        <f t="shared" si="4"/>
        <v>1510.73</v>
      </c>
      <c r="K58" s="81">
        <f t="shared" si="4"/>
        <v>2945.0699999999997</v>
      </c>
      <c r="L58" s="81">
        <f t="shared" si="4"/>
        <v>3267.52</v>
      </c>
      <c r="M58" s="81">
        <f t="shared" si="4"/>
        <v>2095.8</v>
      </c>
      <c r="N58" s="81">
        <f t="shared" si="4"/>
        <v>2731.4500000000003</v>
      </c>
      <c r="O58" s="81">
        <f t="shared" si="4"/>
        <v>2892.54</v>
      </c>
      <c r="P58" s="84">
        <f t="shared" si="4"/>
        <v>3506.7200000000003</v>
      </c>
    </row>
    <row r="59" spans="1:16" ht="15.75">
      <c r="A59" s="7">
        <v>11.6</v>
      </c>
      <c r="B59" s="124" t="s">
        <v>41</v>
      </c>
      <c r="C59" s="124"/>
      <c r="D59" s="82">
        <v>0</v>
      </c>
      <c r="E59" s="82">
        <v>7.92</v>
      </c>
      <c r="F59" s="82">
        <v>318.21</v>
      </c>
      <c r="G59" s="82">
        <v>673.82</v>
      </c>
      <c r="H59" s="82">
        <v>32.16</v>
      </c>
      <c r="I59" s="82">
        <v>0</v>
      </c>
      <c r="J59" s="82">
        <v>13.64</v>
      </c>
      <c r="K59" s="82">
        <v>106.05</v>
      </c>
      <c r="L59" s="82">
        <v>1337.59</v>
      </c>
      <c r="M59" s="82">
        <v>16.93</v>
      </c>
      <c r="N59" s="82">
        <v>40.3</v>
      </c>
      <c r="O59" s="82">
        <v>164.91</v>
      </c>
      <c r="P59" s="82">
        <v>102.96</v>
      </c>
    </row>
    <row r="60" spans="1:16" ht="15.75">
      <c r="A60" s="7">
        <v>11.7</v>
      </c>
      <c r="B60" s="124" t="s">
        <v>42</v>
      </c>
      <c r="C60" s="124"/>
      <c r="D60" s="82">
        <v>2549.44</v>
      </c>
      <c r="E60" s="82">
        <v>2965.32</v>
      </c>
      <c r="F60" s="82">
        <v>3246.11</v>
      </c>
      <c r="G60" s="82">
        <v>2636.34</v>
      </c>
      <c r="H60" s="82">
        <v>275.34</v>
      </c>
      <c r="I60" s="82">
        <v>1755.96</v>
      </c>
      <c r="J60" s="82">
        <v>2226.29</v>
      </c>
      <c r="K60" s="82">
        <v>3407.99</v>
      </c>
      <c r="L60" s="82">
        <v>340.4</v>
      </c>
      <c r="M60" s="82">
        <v>2052.51</v>
      </c>
      <c r="N60" s="82">
        <v>3570.11</v>
      </c>
      <c r="O60" s="82">
        <v>1447.14</v>
      </c>
      <c r="P60" s="82">
        <v>3148.2</v>
      </c>
    </row>
    <row r="61" spans="1:16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0</v>
      </c>
      <c r="G61" s="82">
        <v>45.75</v>
      </c>
      <c r="H61" s="82">
        <v>0</v>
      </c>
      <c r="I61" s="82">
        <v>0</v>
      </c>
      <c r="J61" s="82">
        <v>0</v>
      </c>
      <c r="K61" s="82">
        <v>0</v>
      </c>
      <c r="L61" s="82">
        <v>104.91</v>
      </c>
      <c r="M61" s="82">
        <v>0</v>
      </c>
      <c r="N61" s="82">
        <v>0.04</v>
      </c>
      <c r="O61" s="82">
        <v>0</v>
      </c>
      <c r="P61" s="82">
        <v>9.5</v>
      </c>
    </row>
    <row r="62" spans="1:16" ht="15.75">
      <c r="A62" s="7">
        <v>11.9</v>
      </c>
      <c r="B62" s="124" t="s">
        <v>43</v>
      </c>
      <c r="C62" s="124"/>
      <c r="D62" s="82">
        <v>426.33</v>
      </c>
      <c r="E62" s="82">
        <v>300.06</v>
      </c>
      <c r="F62" s="82">
        <v>481.37</v>
      </c>
      <c r="G62" s="82">
        <v>536.07</v>
      </c>
      <c r="H62" s="82">
        <v>214.63</v>
      </c>
      <c r="I62" s="82">
        <v>377.74</v>
      </c>
      <c r="J62" s="82">
        <v>369.17</v>
      </c>
      <c r="K62" s="82">
        <v>635.81</v>
      </c>
      <c r="L62" s="82">
        <v>497.74</v>
      </c>
      <c r="M62" s="82">
        <v>368.66</v>
      </c>
      <c r="N62" s="82">
        <v>521.08</v>
      </c>
      <c r="O62" s="82">
        <v>425.61</v>
      </c>
      <c r="P62" s="82">
        <v>575.55</v>
      </c>
    </row>
    <row r="63" spans="1:16" ht="15.75">
      <c r="A63" s="5">
        <v>12</v>
      </c>
      <c r="B63" s="125" t="s">
        <v>44</v>
      </c>
      <c r="C63" s="126"/>
      <c r="D63" s="101">
        <f aca="true" t="shared" si="5" ref="D63:P63">SUM(D64:D68)</f>
        <v>6803.64</v>
      </c>
      <c r="E63" s="101">
        <f t="shared" si="5"/>
        <v>7844.08</v>
      </c>
      <c r="F63" s="101">
        <f t="shared" si="5"/>
        <v>8894.76</v>
      </c>
      <c r="G63" s="101">
        <f t="shared" si="5"/>
        <v>19759.370000000003</v>
      </c>
      <c r="H63" s="101">
        <f t="shared" si="5"/>
        <v>7082.700000000001</v>
      </c>
      <c r="I63" s="101">
        <f t="shared" si="5"/>
        <v>6025.78</v>
      </c>
      <c r="J63" s="101">
        <f t="shared" si="5"/>
        <v>12435.17</v>
      </c>
      <c r="K63" s="101">
        <f t="shared" si="5"/>
        <v>10740.14</v>
      </c>
      <c r="L63" s="101">
        <f t="shared" si="5"/>
        <v>24864.410000000003</v>
      </c>
      <c r="M63" s="101">
        <f t="shared" si="5"/>
        <v>12775.71</v>
      </c>
      <c r="N63" s="101">
        <f t="shared" si="5"/>
        <v>14696.749999999998</v>
      </c>
      <c r="O63" s="101">
        <f t="shared" si="5"/>
        <v>15625.46</v>
      </c>
      <c r="P63" s="101">
        <f t="shared" si="5"/>
        <v>9075.349999999999</v>
      </c>
    </row>
    <row r="64" spans="1:16" ht="15.75">
      <c r="A64" s="3">
        <v>12.1</v>
      </c>
      <c r="B64" s="122" t="s">
        <v>45</v>
      </c>
      <c r="C64" s="123"/>
      <c r="D64" s="79">
        <v>5609.38</v>
      </c>
      <c r="E64" s="79">
        <v>6205.47</v>
      </c>
      <c r="F64" s="79">
        <v>7401.21</v>
      </c>
      <c r="G64" s="79">
        <v>16206.28</v>
      </c>
      <c r="H64" s="79">
        <v>4339.85</v>
      </c>
      <c r="I64" s="79">
        <v>3866.67</v>
      </c>
      <c r="J64" s="79">
        <v>10432.1</v>
      </c>
      <c r="K64" s="79">
        <v>6913.79</v>
      </c>
      <c r="L64" s="79">
        <v>16286.54</v>
      </c>
      <c r="M64" s="79">
        <v>8758.22</v>
      </c>
      <c r="N64" s="79">
        <v>10861.05</v>
      </c>
      <c r="O64" s="79">
        <v>13824.74</v>
      </c>
      <c r="P64" s="79">
        <v>7804.87</v>
      </c>
    </row>
    <row r="65" spans="1:16" ht="15.75">
      <c r="A65" s="3">
        <v>12.2</v>
      </c>
      <c r="B65" s="122" t="s">
        <v>46</v>
      </c>
      <c r="C65" s="123"/>
      <c r="D65" s="79">
        <v>0</v>
      </c>
      <c r="E65" s="79">
        <v>0</v>
      </c>
      <c r="F65" s="79">
        <v>171.3</v>
      </c>
      <c r="G65" s="79">
        <v>47.49</v>
      </c>
      <c r="H65" s="79">
        <v>5.74</v>
      </c>
      <c r="I65" s="79">
        <v>0</v>
      </c>
      <c r="J65" s="79">
        <v>0</v>
      </c>
      <c r="K65" s="79">
        <v>0</v>
      </c>
      <c r="L65" s="79">
        <v>4560.76</v>
      </c>
      <c r="M65" s="79">
        <v>324.23</v>
      </c>
      <c r="N65" s="79">
        <v>408.35</v>
      </c>
      <c r="O65" s="79">
        <v>0</v>
      </c>
      <c r="P65" s="79">
        <v>118.57</v>
      </c>
    </row>
    <row r="66" spans="1:16" ht="15.75">
      <c r="A66" s="3">
        <v>12.3</v>
      </c>
      <c r="B66" s="122" t="s">
        <v>47</v>
      </c>
      <c r="C66" s="123"/>
      <c r="D66" s="79">
        <v>30.92</v>
      </c>
      <c r="E66" s="79">
        <v>3.2</v>
      </c>
      <c r="F66" s="79">
        <v>9.12</v>
      </c>
      <c r="G66" s="79">
        <v>0</v>
      </c>
      <c r="H66" s="79">
        <v>18.13</v>
      </c>
      <c r="I66" s="79">
        <v>24.97</v>
      </c>
      <c r="J66" s="79">
        <v>4.44</v>
      </c>
      <c r="K66" s="79">
        <v>21.29</v>
      </c>
      <c r="L66" s="79">
        <v>0</v>
      </c>
      <c r="M66" s="79">
        <v>10.28</v>
      </c>
      <c r="N66" s="79">
        <v>6.47</v>
      </c>
      <c r="O66" s="79">
        <v>6.65</v>
      </c>
      <c r="P66" s="79">
        <v>34.83</v>
      </c>
    </row>
    <row r="67" spans="1:16" ht="15.75">
      <c r="A67" s="3">
        <v>12.4</v>
      </c>
      <c r="B67" s="122" t="s">
        <v>48</v>
      </c>
      <c r="C67" s="123"/>
      <c r="D67" s="79">
        <v>222.08</v>
      </c>
      <c r="E67" s="79">
        <v>251.45</v>
      </c>
      <c r="F67" s="79">
        <v>143.51</v>
      </c>
      <c r="G67" s="79">
        <v>332.77</v>
      </c>
      <c r="H67" s="79">
        <v>485.76</v>
      </c>
      <c r="I67" s="79">
        <v>584.47</v>
      </c>
      <c r="J67" s="79">
        <v>402.73</v>
      </c>
      <c r="K67" s="79">
        <v>410.04</v>
      </c>
      <c r="L67" s="79">
        <v>382.9</v>
      </c>
      <c r="M67" s="79">
        <v>405.88</v>
      </c>
      <c r="N67" s="79">
        <v>604.46</v>
      </c>
      <c r="O67" s="79">
        <v>258.46</v>
      </c>
      <c r="P67" s="79">
        <v>322.79</v>
      </c>
    </row>
    <row r="68" spans="1:16" ht="15.75">
      <c r="A68" s="3">
        <v>12.5</v>
      </c>
      <c r="B68" s="122" t="s">
        <v>49</v>
      </c>
      <c r="C68" s="123"/>
      <c r="D68" s="79">
        <v>941.26</v>
      </c>
      <c r="E68" s="79">
        <v>1383.96</v>
      </c>
      <c r="F68" s="79">
        <v>1169.62</v>
      </c>
      <c r="G68" s="79">
        <v>3172.83</v>
      </c>
      <c r="H68" s="79">
        <v>2233.22</v>
      </c>
      <c r="I68" s="79">
        <v>1549.67</v>
      </c>
      <c r="J68" s="79">
        <v>1595.9</v>
      </c>
      <c r="K68" s="79">
        <v>3395.02</v>
      </c>
      <c r="L68" s="79">
        <v>3634.21</v>
      </c>
      <c r="M68" s="79">
        <v>3277.1</v>
      </c>
      <c r="N68" s="79">
        <v>2816.42</v>
      </c>
      <c r="O68" s="79">
        <v>1535.61</v>
      </c>
      <c r="P68" s="79">
        <v>794.29</v>
      </c>
    </row>
    <row r="69" spans="1:16" ht="15.75">
      <c r="A69" s="8">
        <v>13</v>
      </c>
      <c r="B69" s="124" t="s">
        <v>71</v>
      </c>
      <c r="C69" s="124"/>
      <c r="D69" s="102">
        <f aca="true" t="shared" si="6" ref="D69:P69">D44+D63</f>
        <v>24347.800000000003</v>
      </c>
      <c r="E69" s="102">
        <f t="shared" si="6"/>
        <v>21312.66</v>
      </c>
      <c r="F69" s="102">
        <f t="shared" si="6"/>
        <v>27297.039999999994</v>
      </c>
      <c r="G69" s="102">
        <f t="shared" si="6"/>
        <v>42323.07</v>
      </c>
      <c r="H69" s="102">
        <f t="shared" si="6"/>
        <v>17862.22</v>
      </c>
      <c r="I69" s="102">
        <f t="shared" si="6"/>
        <v>23732.38</v>
      </c>
      <c r="J69" s="102">
        <f t="shared" si="6"/>
        <v>27532.329999999998</v>
      </c>
      <c r="K69" s="102">
        <f t="shared" si="6"/>
        <v>36488.270000000004</v>
      </c>
      <c r="L69" s="102">
        <f t="shared" si="6"/>
        <v>42983.98000000001</v>
      </c>
      <c r="M69" s="102">
        <f t="shared" si="6"/>
        <v>31630.889999999996</v>
      </c>
      <c r="N69" s="102">
        <f t="shared" si="6"/>
        <v>35984.44</v>
      </c>
      <c r="O69" s="102">
        <f t="shared" si="6"/>
        <v>33239.78</v>
      </c>
      <c r="P69" s="102">
        <f t="shared" si="6"/>
        <v>37166.77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5" header="0.511811023622047" footer="0.511811023622047"/>
  <pageSetup horizontalDpi="600" verticalDpi="600" orientation="portrait" paperSize="9" scale="95" r:id="rId2"/>
  <headerFooter alignWithMargins="0">
    <oddFooter>&amp;C&amp;P</oddFooter>
  </headerFooter>
  <rowBreaks count="1" manualBreakCount="1">
    <brk id="42" max="14" man="1"/>
  </rowBreaks>
  <colBreaks count="1" manualBreakCount="1">
    <brk id="14" max="68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Normal="80" zoomScaleSheetLayoutView="100" zoomScalePageLayoutView="0" workbookViewId="0" topLeftCell="A37">
      <selection activeCell="D69" sqref="D69:F69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4.140625" style="10" customWidth="1"/>
    <col min="5" max="5" width="12.00390625" style="10" customWidth="1"/>
    <col min="6" max="6" width="14.00390625" style="10" customWidth="1"/>
    <col min="7" max="16384" width="9.140625" style="11" customWidth="1"/>
  </cols>
  <sheetData>
    <row r="1" spans="1:6" ht="21" customHeight="1">
      <c r="A1" s="1" t="s">
        <v>0</v>
      </c>
      <c r="D1" s="9"/>
      <c r="E1" s="9"/>
      <c r="F1" s="9"/>
    </row>
    <row r="2" spans="1:6" ht="32.25" customHeight="1">
      <c r="A2" s="152" t="s">
        <v>55</v>
      </c>
      <c r="B2" s="152"/>
      <c r="C2" s="152"/>
      <c r="D2" s="152"/>
      <c r="E2" s="152"/>
      <c r="F2" s="9"/>
    </row>
    <row r="3" spans="1:6" ht="15">
      <c r="A3" s="1" t="s">
        <v>136</v>
      </c>
      <c r="C3" s="39" t="s">
        <v>144</v>
      </c>
      <c r="D3" s="9"/>
      <c r="E3" s="9"/>
      <c r="F3" s="9"/>
    </row>
    <row r="4" spans="1:6" s="12" customFormat="1" ht="32.25" customHeight="1">
      <c r="A4" s="2" t="s">
        <v>109</v>
      </c>
      <c r="B4" s="151" t="s">
        <v>54</v>
      </c>
      <c r="C4" s="151"/>
      <c r="D4" s="2" t="s">
        <v>92</v>
      </c>
      <c r="E4" s="2" t="s">
        <v>1</v>
      </c>
      <c r="F4" s="2" t="s">
        <v>107</v>
      </c>
    </row>
    <row r="5" spans="1:6" ht="15" customHeight="1">
      <c r="A5" s="26" t="s">
        <v>11</v>
      </c>
      <c r="B5" s="16" t="s">
        <v>50</v>
      </c>
      <c r="C5" s="17" t="s">
        <v>2</v>
      </c>
      <c r="D5" s="76">
        <v>22374.37</v>
      </c>
      <c r="E5" s="28">
        <v>16491.36</v>
      </c>
      <c r="F5" s="89">
        <v>22550.04</v>
      </c>
    </row>
    <row r="6" spans="1:6" ht="15.75">
      <c r="A6" s="3">
        <v>1.2</v>
      </c>
      <c r="B6" s="16"/>
      <c r="C6" s="17" t="s">
        <v>3</v>
      </c>
      <c r="D6" s="76">
        <v>22374.37</v>
      </c>
      <c r="E6" s="28">
        <v>16491.36</v>
      </c>
      <c r="F6" s="76">
        <v>22850.77</v>
      </c>
    </row>
    <row r="7" spans="1:6" ht="15.75">
      <c r="A7" s="3">
        <v>1.3</v>
      </c>
      <c r="B7" s="18"/>
      <c r="C7" s="17" t="s">
        <v>4</v>
      </c>
      <c r="D7" s="76">
        <v>23300.66</v>
      </c>
      <c r="E7" s="28">
        <v>17082.83</v>
      </c>
      <c r="F7" s="76">
        <v>23476.42</v>
      </c>
    </row>
    <row r="8" spans="1:6" ht="15.75">
      <c r="A8" s="3">
        <v>1.4</v>
      </c>
      <c r="B8" s="18"/>
      <c r="C8" s="17" t="s">
        <v>5</v>
      </c>
      <c r="D8" s="76">
        <v>29342.7</v>
      </c>
      <c r="E8" s="28">
        <v>27937.31</v>
      </c>
      <c r="F8" s="76">
        <v>41391.98</v>
      </c>
    </row>
    <row r="9" spans="1:6" ht="15.75">
      <c r="A9" s="3">
        <v>1.5</v>
      </c>
      <c r="B9" s="18"/>
      <c r="C9" s="17" t="s">
        <v>6</v>
      </c>
      <c r="D9" s="76">
        <v>35223.36</v>
      </c>
      <c r="E9" s="28">
        <v>30352.72</v>
      </c>
      <c r="F9" s="76">
        <v>33834.36</v>
      </c>
    </row>
    <row r="10" spans="1:6" ht="15.75">
      <c r="A10" s="3">
        <v>1.6</v>
      </c>
      <c r="B10" s="18"/>
      <c r="C10" s="17" t="s">
        <v>7</v>
      </c>
      <c r="D10" s="76">
        <v>41265.39</v>
      </c>
      <c r="E10" s="28">
        <v>41208.2</v>
      </c>
      <c r="F10" s="76">
        <v>51749.91</v>
      </c>
    </row>
    <row r="11" spans="1:6" ht="15.75">
      <c r="A11" s="4">
        <v>1.7</v>
      </c>
      <c r="B11" s="19"/>
      <c r="C11" s="20" t="s">
        <v>12</v>
      </c>
      <c r="D11" s="77">
        <v>41265.39</v>
      </c>
      <c r="E11" s="93">
        <v>41208.2</v>
      </c>
      <c r="F11" s="92">
        <v>51749.91</v>
      </c>
    </row>
    <row r="12" spans="1:6" ht="15.75">
      <c r="A12" s="5">
        <v>2.1</v>
      </c>
      <c r="B12" s="14" t="s">
        <v>51</v>
      </c>
      <c r="C12" s="15" t="s">
        <v>2</v>
      </c>
      <c r="D12" s="78">
        <v>1445.4</v>
      </c>
      <c r="E12" s="29">
        <v>866.4</v>
      </c>
      <c r="F12" s="78">
        <v>824.44</v>
      </c>
    </row>
    <row r="13" spans="1:6" ht="15" customHeight="1">
      <c r="A13" s="3">
        <v>2.2</v>
      </c>
      <c r="B13" s="16"/>
      <c r="C13" s="17" t="s">
        <v>3</v>
      </c>
      <c r="D13" s="79">
        <v>1445.4</v>
      </c>
      <c r="E13" s="30">
        <v>866.4</v>
      </c>
      <c r="F13" s="79">
        <v>837.83</v>
      </c>
    </row>
    <row r="14" spans="1:6" ht="15.75">
      <c r="A14" s="3">
        <v>2.3</v>
      </c>
      <c r="B14" s="37"/>
      <c r="C14" s="17" t="s">
        <v>4</v>
      </c>
      <c r="D14" s="79">
        <v>1501.23</v>
      </c>
      <c r="E14" s="30">
        <v>896.19</v>
      </c>
      <c r="F14" s="79">
        <v>857.75</v>
      </c>
    </row>
    <row r="15" spans="1:6" ht="15.75">
      <c r="A15" s="3">
        <v>2.4</v>
      </c>
      <c r="B15" s="38"/>
      <c r="C15" s="17" t="s">
        <v>5</v>
      </c>
      <c r="D15" s="79">
        <v>1888.39</v>
      </c>
      <c r="E15" s="30">
        <v>1476.11</v>
      </c>
      <c r="F15" s="79">
        <v>1520.46</v>
      </c>
    </row>
    <row r="16" spans="1:6" ht="15.75">
      <c r="A16" s="3">
        <v>2.5</v>
      </c>
      <c r="B16" s="38"/>
      <c r="C16" s="17" t="s">
        <v>6</v>
      </c>
      <c r="D16" s="79">
        <v>2286.13</v>
      </c>
      <c r="E16" s="30">
        <v>1610.22</v>
      </c>
      <c r="F16" s="79">
        <v>1236.19</v>
      </c>
    </row>
    <row r="17" spans="1:6" ht="15.75">
      <c r="A17" s="3">
        <v>2.6</v>
      </c>
      <c r="B17" s="38"/>
      <c r="C17" s="17" t="s">
        <v>7</v>
      </c>
      <c r="D17" s="79">
        <v>2673.29</v>
      </c>
      <c r="E17" s="30">
        <v>2190.14</v>
      </c>
      <c r="F17" s="79">
        <v>1898.9</v>
      </c>
    </row>
    <row r="18" spans="1:6" ht="15.75">
      <c r="A18" s="3">
        <v>2.7</v>
      </c>
      <c r="B18" s="18"/>
      <c r="C18" s="21" t="s">
        <v>12</v>
      </c>
      <c r="D18" s="80">
        <v>2673.29</v>
      </c>
      <c r="E18" s="94">
        <v>2190.14</v>
      </c>
      <c r="F18" s="79">
        <v>1898.9</v>
      </c>
    </row>
    <row r="19" spans="1:6" ht="15.75">
      <c r="A19" s="4">
        <v>2.8</v>
      </c>
      <c r="B19" s="22"/>
      <c r="C19" s="23" t="s">
        <v>8</v>
      </c>
      <c r="D19" s="81">
        <v>2940.619</v>
      </c>
      <c r="E19" s="95">
        <v>2409.15</v>
      </c>
      <c r="F19" s="84">
        <v>2088.79</v>
      </c>
    </row>
    <row r="20" spans="1:6" ht="15.75">
      <c r="A20" s="7">
        <v>3</v>
      </c>
      <c r="B20" s="141" t="s">
        <v>13</v>
      </c>
      <c r="C20" s="141"/>
      <c r="D20" s="82">
        <v>35990.32</v>
      </c>
      <c r="E20" s="31">
        <v>41289.21</v>
      </c>
      <c r="F20" s="82">
        <v>66981.03</v>
      </c>
    </row>
    <row r="21" spans="1:6" ht="15.75">
      <c r="A21" s="7">
        <v>4</v>
      </c>
      <c r="B21" s="141" t="s">
        <v>14</v>
      </c>
      <c r="C21" s="150"/>
      <c r="D21" s="82">
        <v>2091.85</v>
      </c>
      <c r="E21" s="31">
        <v>2128.71</v>
      </c>
      <c r="F21" s="82">
        <v>5232.71</v>
      </c>
    </row>
    <row r="22" spans="1:6" ht="15.75">
      <c r="A22" s="5">
        <v>5</v>
      </c>
      <c r="B22" s="125" t="s">
        <v>120</v>
      </c>
      <c r="C22" s="126"/>
      <c r="D22" s="83"/>
      <c r="E22" s="32"/>
      <c r="F22" s="83"/>
    </row>
    <row r="23" spans="1:6" ht="15.75">
      <c r="A23" s="3">
        <v>5.1</v>
      </c>
      <c r="B23" s="144" t="s">
        <v>16</v>
      </c>
      <c r="C23" s="145"/>
      <c r="D23" s="79">
        <v>8.31</v>
      </c>
      <c r="E23" s="30">
        <v>7.09</v>
      </c>
      <c r="F23" s="79">
        <v>7.65</v>
      </c>
    </row>
    <row r="24" spans="1:6" ht="15.75">
      <c r="A24" s="3">
        <v>5.2</v>
      </c>
      <c r="B24" s="144" t="s">
        <v>17</v>
      </c>
      <c r="C24" s="145"/>
      <c r="D24" s="79">
        <v>48.28</v>
      </c>
      <c r="E24" s="30">
        <v>41.44</v>
      </c>
      <c r="F24" s="79">
        <v>112.15</v>
      </c>
    </row>
    <row r="25" spans="1:6" ht="15.75">
      <c r="A25" s="3">
        <v>5.3</v>
      </c>
      <c r="B25" s="144" t="s">
        <v>18</v>
      </c>
      <c r="C25" s="145"/>
      <c r="D25" s="79">
        <v>14.53</v>
      </c>
      <c r="E25" s="30">
        <v>19.89</v>
      </c>
      <c r="F25" s="79">
        <v>5.93</v>
      </c>
    </row>
    <row r="26" spans="1:6" ht="15.75">
      <c r="A26" s="3">
        <v>5.4</v>
      </c>
      <c r="B26" s="144" t="s">
        <v>19</v>
      </c>
      <c r="C26" s="145"/>
      <c r="D26" s="79">
        <v>1644.07</v>
      </c>
      <c r="E26" s="30">
        <v>1661.48</v>
      </c>
      <c r="F26" s="79">
        <v>1467.41</v>
      </c>
    </row>
    <row r="27" spans="1:6" ht="15.75">
      <c r="A27" s="4">
        <v>5.5</v>
      </c>
      <c r="B27" s="135" t="s">
        <v>20</v>
      </c>
      <c r="C27" s="136"/>
      <c r="D27" s="84">
        <v>204.77</v>
      </c>
      <c r="E27" s="33">
        <v>135.3</v>
      </c>
      <c r="F27" s="90">
        <v>103.62</v>
      </c>
    </row>
    <row r="28" spans="1:6" ht="15.75">
      <c r="A28" s="5">
        <v>6</v>
      </c>
      <c r="B28" s="125" t="s">
        <v>21</v>
      </c>
      <c r="C28" s="126"/>
      <c r="D28" s="78"/>
      <c r="E28" s="29"/>
      <c r="F28" s="78"/>
    </row>
    <row r="29" spans="1:6" ht="15.75">
      <c r="A29" s="3">
        <v>6.1</v>
      </c>
      <c r="B29" s="144" t="s">
        <v>16</v>
      </c>
      <c r="C29" s="145"/>
      <c r="D29" s="79">
        <v>174.86</v>
      </c>
      <c r="E29" s="30">
        <v>49.15</v>
      </c>
      <c r="F29" s="79">
        <v>123.22</v>
      </c>
    </row>
    <row r="30" spans="1:6" ht="15.75">
      <c r="A30" s="3">
        <v>6.2</v>
      </c>
      <c r="B30" s="144" t="s">
        <v>17</v>
      </c>
      <c r="C30" s="145"/>
      <c r="D30" s="79">
        <v>23.65</v>
      </c>
      <c r="E30" s="30">
        <v>16.13</v>
      </c>
      <c r="F30" s="79">
        <v>16.75</v>
      </c>
    </row>
    <row r="31" spans="1:6" ht="15.75">
      <c r="A31" s="3">
        <v>6.3</v>
      </c>
      <c r="B31" s="144" t="s">
        <v>18</v>
      </c>
      <c r="C31" s="145"/>
      <c r="D31" s="79">
        <v>82.15</v>
      </c>
      <c r="E31" s="30">
        <v>44.49</v>
      </c>
      <c r="F31" s="79">
        <v>86.8</v>
      </c>
    </row>
    <row r="32" spans="1:6" ht="15.75">
      <c r="A32" s="3">
        <v>6.4</v>
      </c>
      <c r="B32" s="144" t="s">
        <v>22</v>
      </c>
      <c r="C32" s="145"/>
      <c r="D32" s="79">
        <v>16.01</v>
      </c>
      <c r="E32" s="30">
        <v>13.75</v>
      </c>
      <c r="F32" s="79">
        <v>15.49</v>
      </c>
    </row>
    <row r="33" spans="1:6" ht="15.75">
      <c r="A33" s="3">
        <v>6.5</v>
      </c>
      <c r="B33" s="144" t="s">
        <v>20</v>
      </c>
      <c r="C33" s="145"/>
      <c r="D33" s="79">
        <v>14.23</v>
      </c>
      <c r="E33" s="30">
        <v>20.19</v>
      </c>
      <c r="F33" s="79">
        <v>21.85</v>
      </c>
    </row>
    <row r="34" spans="1:6" ht="15.75">
      <c r="A34" s="7">
        <v>7</v>
      </c>
      <c r="B34" s="148" t="s">
        <v>52</v>
      </c>
      <c r="C34" s="149"/>
      <c r="D34" s="82">
        <v>2594.82</v>
      </c>
      <c r="E34" s="31">
        <v>2234.68</v>
      </c>
      <c r="F34" s="82">
        <v>2616.5</v>
      </c>
    </row>
    <row r="35" spans="1:6" ht="15.75">
      <c r="A35" s="5">
        <v>8.1</v>
      </c>
      <c r="B35" s="146" t="s">
        <v>23</v>
      </c>
      <c r="C35" s="147"/>
      <c r="D35" s="85">
        <v>69</v>
      </c>
      <c r="E35" s="34">
        <v>30</v>
      </c>
      <c r="F35" s="85">
        <v>198</v>
      </c>
    </row>
    <row r="36" spans="1:6" ht="15" customHeight="1">
      <c r="A36" s="4">
        <v>8.2</v>
      </c>
      <c r="B36" s="135" t="s">
        <v>24</v>
      </c>
      <c r="C36" s="136"/>
      <c r="D36" s="86">
        <v>11</v>
      </c>
      <c r="E36" s="35">
        <v>4</v>
      </c>
      <c r="F36" s="86">
        <v>25</v>
      </c>
    </row>
    <row r="37" spans="1:6" ht="15.75">
      <c r="A37" s="4">
        <v>9</v>
      </c>
      <c r="B37" s="135" t="s">
        <v>25</v>
      </c>
      <c r="C37" s="136"/>
      <c r="D37" s="84">
        <v>14.64</v>
      </c>
      <c r="E37" s="33">
        <v>17.87</v>
      </c>
      <c r="F37" s="84">
        <v>25.29</v>
      </c>
    </row>
    <row r="38" spans="1:6" ht="16.5" customHeight="1">
      <c r="A38" s="6">
        <v>10</v>
      </c>
      <c r="B38" s="137" t="s">
        <v>79</v>
      </c>
      <c r="C38" s="138"/>
      <c r="D38" s="78"/>
      <c r="E38" s="29"/>
      <c r="F38" s="78"/>
    </row>
    <row r="39" spans="1:6" ht="15.75">
      <c r="A39" s="3">
        <v>10.1</v>
      </c>
      <c r="B39" s="131" t="s">
        <v>28</v>
      </c>
      <c r="C39" s="132"/>
      <c r="D39" s="79">
        <v>734</v>
      </c>
      <c r="E39" s="30">
        <v>939.42</v>
      </c>
      <c r="F39" s="79">
        <v>638.13</v>
      </c>
    </row>
    <row r="40" spans="1:6" ht="15.75">
      <c r="A40" s="3">
        <v>10.2</v>
      </c>
      <c r="B40" s="131" t="s">
        <v>27</v>
      </c>
      <c r="C40" s="132"/>
      <c r="D40" s="79">
        <v>152.77</v>
      </c>
      <c r="E40" s="30">
        <v>0</v>
      </c>
      <c r="F40" s="79">
        <v>0.19</v>
      </c>
    </row>
    <row r="41" spans="1:6" ht="15.75">
      <c r="A41" s="3">
        <v>10.3</v>
      </c>
      <c r="B41" s="131" t="s">
        <v>26</v>
      </c>
      <c r="C41" s="132"/>
      <c r="D41" s="79">
        <v>757.3</v>
      </c>
      <c r="E41" s="30">
        <v>722.06</v>
      </c>
      <c r="F41" s="79">
        <v>829.09</v>
      </c>
    </row>
    <row r="42" spans="1:6" ht="15.75">
      <c r="A42" s="4">
        <v>10.4</v>
      </c>
      <c r="B42" s="139" t="s">
        <v>29</v>
      </c>
      <c r="C42" s="140"/>
      <c r="D42" s="84">
        <v>1644.07</v>
      </c>
      <c r="E42" s="33">
        <v>1661.48</v>
      </c>
      <c r="F42" s="84">
        <v>1467.41</v>
      </c>
    </row>
    <row r="43" spans="1:6" ht="32.25" customHeight="1">
      <c r="A43" s="13" t="s">
        <v>30</v>
      </c>
      <c r="B43" s="142" t="s">
        <v>141</v>
      </c>
      <c r="C43" s="143"/>
      <c r="D43" s="87"/>
      <c r="E43" s="88"/>
      <c r="F43" s="87"/>
    </row>
    <row r="44" spans="1:6" ht="15.75">
      <c r="A44" s="7">
        <v>11</v>
      </c>
      <c r="B44" s="141" t="s">
        <v>31</v>
      </c>
      <c r="C44" s="141"/>
      <c r="D44" s="100">
        <v>33845.13999999999</v>
      </c>
      <c r="E44" s="105">
        <v>29499.879999999997</v>
      </c>
      <c r="F44" s="100">
        <v>32443.97</v>
      </c>
    </row>
    <row r="45" spans="1:6" ht="15.75">
      <c r="A45" s="5" t="s">
        <v>58</v>
      </c>
      <c r="B45" s="24" t="s">
        <v>32</v>
      </c>
      <c r="C45" s="25" t="s">
        <v>28</v>
      </c>
      <c r="D45" s="78">
        <v>11922.69</v>
      </c>
      <c r="E45" s="29">
        <v>13270.88</v>
      </c>
      <c r="F45" s="78">
        <v>10357.93</v>
      </c>
    </row>
    <row r="46" spans="1:6" ht="15.75">
      <c r="A46" s="3" t="s">
        <v>59</v>
      </c>
      <c r="B46" s="131" t="s">
        <v>27</v>
      </c>
      <c r="C46" s="132"/>
      <c r="D46" s="79">
        <v>2431.77</v>
      </c>
      <c r="E46" s="30">
        <v>0</v>
      </c>
      <c r="F46" s="79">
        <v>3.15</v>
      </c>
    </row>
    <row r="47" spans="1:6" ht="15.75">
      <c r="A47" s="3" t="s">
        <v>60</v>
      </c>
      <c r="B47" s="131" t="s">
        <v>26</v>
      </c>
      <c r="C47" s="132"/>
      <c r="D47" s="79">
        <v>11966.39</v>
      </c>
      <c r="E47" s="30">
        <v>9571.08</v>
      </c>
      <c r="F47" s="79">
        <v>12364.97</v>
      </c>
    </row>
    <row r="48" spans="1:6" s="27" customFormat="1" ht="15.75">
      <c r="A48" s="4" t="s">
        <v>61</v>
      </c>
      <c r="B48" s="133" t="s">
        <v>29</v>
      </c>
      <c r="C48" s="134"/>
      <c r="D48" s="96">
        <v>26320.85</v>
      </c>
      <c r="E48" s="33">
        <v>22841.96</v>
      </c>
      <c r="F48" s="84">
        <v>22726.05</v>
      </c>
    </row>
    <row r="49" spans="1:6" ht="15.75">
      <c r="A49" s="5" t="s">
        <v>62</v>
      </c>
      <c r="B49" s="24" t="s">
        <v>33</v>
      </c>
      <c r="C49" s="25" t="s">
        <v>34</v>
      </c>
      <c r="D49" s="78">
        <v>109.85</v>
      </c>
      <c r="E49" s="29">
        <v>268.91</v>
      </c>
      <c r="F49" s="78">
        <v>577.89</v>
      </c>
    </row>
    <row r="50" spans="1:6" ht="15.75">
      <c r="A50" s="3" t="s">
        <v>63</v>
      </c>
      <c r="B50" s="131" t="s">
        <v>35</v>
      </c>
      <c r="C50" s="132"/>
      <c r="D50" s="79">
        <v>2804.14</v>
      </c>
      <c r="E50" s="30">
        <v>2462.25</v>
      </c>
      <c r="F50" s="79">
        <v>1686.76</v>
      </c>
    </row>
    <row r="51" spans="1:6" s="27" customFormat="1" ht="15.75">
      <c r="A51" s="4" t="s">
        <v>64</v>
      </c>
      <c r="B51" s="133" t="s">
        <v>29</v>
      </c>
      <c r="C51" s="134"/>
      <c r="D51" s="96">
        <v>2913.99</v>
      </c>
      <c r="E51" s="33">
        <v>2731.16</v>
      </c>
      <c r="F51" s="84">
        <v>2264.65</v>
      </c>
    </row>
    <row r="52" spans="1:6" ht="15.75">
      <c r="A52" s="5" t="s">
        <v>65</v>
      </c>
      <c r="B52" s="24" t="s">
        <v>36</v>
      </c>
      <c r="C52" s="25" t="s">
        <v>34</v>
      </c>
      <c r="D52" s="78">
        <v>114.06</v>
      </c>
      <c r="E52" s="29">
        <v>965.88</v>
      </c>
      <c r="F52" s="78">
        <v>1437.06</v>
      </c>
    </row>
    <row r="53" spans="1:6" ht="15.75">
      <c r="A53" s="3" t="s">
        <v>66</v>
      </c>
      <c r="B53" s="131" t="s">
        <v>35</v>
      </c>
      <c r="C53" s="132"/>
      <c r="D53" s="79">
        <v>26.65</v>
      </c>
      <c r="E53" s="30">
        <v>7.41</v>
      </c>
      <c r="F53" s="79">
        <v>8.69</v>
      </c>
    </row>
    <row r="54" spans="1:6" s="27" customFormat="1" ht="15.75">
      <c r="A54" s="4" t="s">
        <v>67</v>
      </c>
      <c r="B54" s="133" t="s">
        <v>29</v>
      </c>
      <c r="C54" s="134"/>
      <c r="D54" s="96">
        <v>140.71</v>
      </c>
      <c r="E54" s="33">
        <v>973.29</v>
      </c>
      <c r="F54" s="84">
        <v>1445.75</v>
      </c>
    </row>
    <row r="55" spans="1:6" ht="15.75">
      <c r="A55" s="7">
        <v>11.4</v>
      </c>
      <c r="B55" s="124" t="s">
        <v>37</v>
      </c>
      <c r="C55" s="124"/>
      <c r="D55" s="82">
        <v>1453.64</v>
      </c>
      <c r="E55" s="31">
        <v>348.42</v>
      </c>
      <c r="F55" s="82">
        <v>942.81</v>
      </c>
    </row>
    <row r="56" spans="1:6" ht="15.75">
      <c r="A56" s="5" t="s">
        <v>68</v>
      </c>
      <c r="B56" s="24" t="s">
        <v>38</v>
      </c>
      <c r="C56" s="25" t="s">
        <v>39</v>
      </c>
      <c r="D56" s="78">
        <v>1141.72</v>
      </c>
      <c r="E56" s="29">
        <v>668.43</v>
      </c>
      <c r="F56" s="78">
        <v>1878.96</v>
      </c>
    </row>
    <row r="57" spans="1:6" ht="15.75">
      <c r="A57" s="3" t="s">
        <v>69</v>
      </c>
      <c r="B57" s="127" t="s">
        <v>40</v>
      </c>
      <c r="C57" s="128"/>
      <c r="D57" s="79">
        <v>1193.67</v>
      </c>
      <c r="E57" s="30">
        <v>884.94</v>
      </c>
      <c r="F57" s="79">
        <v>515.07</v>
      </c>
    </row>
    <row r="58" spans="1:6" s="27" customFormat="1" ht="15.75">
      <c r="A58" s="4" t="s">
        <v>70</v>
      </c>
      <c r="B58" s="129" t="s">
        <v>29</v>
      </c>
      <c r="C58" s="130"/>
      <c r="D58" s="96">
        <v>2335.3900000000003</v>
      </c>
      <c r="E58" s="33">
        <v>1553.37</v>
      </c>
      <c r="F58" s="84">
        <v>2394.03</v>
      </c>
    </row>
    <row r="59" spans="1:6" ht="15.75">
      <c r="A59" s="7">
        <v>11.6</v>
      </c>
      <c r="B59" s="124" t="s">
        <v>41</v>
      </c>
      <c r="C59" s="124"/>
      <c r="D59" s="82">
        <v>16.24</v>
      </c>
      <c r="E59" s="31">
        <v>0</v>
      </c>
      <c r="F59" s="82">
        <v>318.8</v>
      </c>
    </row>
    <row r="60" spans="1:6" ht="15.75">
      <c r="A60" s="7">
        <v>11.7</v>
      </c>
      <c r="B60" s="124" t="s">
        <v>42</v>
      </c>
      <c r="C60" s="124"/>
      <c r="D60" s="82">
        <v>0</v>
      </c>
      <c r="E60" s="31">
        <v>559.89</v>
      </c>
      <c r="F60" s="82">
        <v>1676.61</v>
      </c>
    </row>
    <row r="61" spans="1:6" ht="15.75">
      <c r="A61" s="7">
        <v>11.8</v>
      </c>
      <c r="B61" s="124" t="s">
        <v>53</v>
      </c>
      <c r="C61" s="124"/>
      <c r="D61" s="82">
        <v>0</v>
      </c>
      <c r="E61" s="31">
        <v>0</v>
      </c>
      <c r="F61" s="82">
        <v>6</v>
      </c>
    </row>
    <row r="62" spans="1:6" ht="15.75">
      <c r="A62" s="7">
        <v>11.9</v>
      </c>
      <c r="B62" s="124" t="s">
        <v>43</v>
      </c>
      <c r="C62" s="124"/>
      <c r="D62" s="82">
        <v>664.32</v>
      </c>
      <c r="E62" s="31">
        <v>491.79</v>
      </c>
      <c r="F62" s="82">
        <v>669.27</v>
      </c>
    </row>
    <row r="63" spans="1:6" ht="15.75">
      <c r="A63" s="5">
        <v>12</v>
      </c>
      <c r="B63" s="125" t="s">
        <v>44</v>
      </c>
      <c r="C63" s="126"/>
      <c r="D63" s="101">
        <v>7420.249999999999</v>
      </c>
      <c r="E63" s="106">
        <v>11708.32</v>
      </c>
      <c r="F63" s="101">
        <v>19305.940000000002</v>
      </c>
    </row>
    <row r="64" spans="1:6" ht="15.75">
      <c r="A64" s="3">
        <v>12.1</v>
      </c>
      <c r="B64" s="122" t="s">
        <v>45</v>
      </c>
      <c r="C64" s="123"/>
      <c r="D64" s="79">
        <v>6042.04</v>
      </c>
      <c r="E64" s="30">
        <v>10854.48</v>
      </c>
      <c r="F64" s="79">
        <v>17614.83</v>
      </c>
    </row>
    <row r="65" spans="1:6" ht="15.75">
      <c r="A65" s="3">
        <v>12.2</v>
      </c>
      <c r="B65" s="122" t="s">
        <v>46</v>
      </c>
      <c r="C65" s="123"/>
      <c r="D65" s="79">
        <v>0</v>
      </c>
      <c r="E65" s="30">
        <v>0</v>
      </c>
      <c r="F65" s="79">
        <v>300.73</v>
      </c>
    </row>
    <row r="66" spans="1:6" ht="15.75">
      <c r="A66" s="3">
        <v>12.3</v>
      </c>
      <c r="B66" s="122" t="s">
        <v>47</v>
      </c>
      <c r="C66" s="123"/>
      <c r="D66" s="79">
        <v>32.07</v>
      </c>
      <c r="E66" s="30">
        <v>12.33</v>
      </c>
      <c r="F66" s="79">
        <v>33.28</v>
      </c>
    </row>
    <row r="67" spans="1:6" ht="15.75">
      <c r="A67" s="3">
        <v>12.4</v>
      </c>
      <c r="B67" s="122" t="s">
        <v>48</v>
      </c>
      <c r="C67" s="123"/>
      <c r="D67" s="79">
        <v>419.86</v>
      </c>
      <c r="E67" s="30">
        <v>250.04</v>
      </c>
      <c r="F67" s="79">
        <v>430.72</v>
      </c>
    </row>
    <row r="68" spans="1:6" ht="15.75">
      <c r="A68" s="4">
        <v>12.5</v>
      </c>
      <c r="B68" s="184" t="s">
        <v>49</v>
      </c>
      <c r="C68" s="185"/>
      <c r="D68" s="79">
        <v>926.28</v>
      </c>
      <c r="E68" s="30">
        <v>591.47</v>
      </c>
      <c r="F68" s="79">
        <v>926.38</v>
      </c>
    </row>
    <row r="69" spans="1:6" ht="15.75">
      <c r="A69" s="8">
        <v>13</v>
      </c>
      <c r="B69" s="124" t="s">
        <v>71</v>
      </c>
      <c r="C69" s="124"/>
      <c r="D69" s="102">
        <v>41265.38999999999</v>
      </c>
      <c r="E69" s="107">
        <v>41208.2</v>
      </c>
      <c r="F69" s="102">
        <v>51749.91</v>
      </c>
    </row>
  </sheetData>
  <sheetProtection/>
  <mergeCells count="48">
    <mergeCell ref="B22:C22"/>
    <mergeCell ref="B4:C4"/>
    <mergeCell ref="A2:E2"/>
    <mergeCell ref="B20:C20"/>
    <mergeCell ref="B21:C21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3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Normal="80" zoomScaleSheetLayoutView="100" zoomScalePageLayoutView="0" workbookViewId="0" topLeftCell="A4">
      <selection activeCell="B15" sqref="B1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421875" style="10" customWidth="1"/>
    <col min="5" max="5" width="13.7109375" style="10" customWidth="1"/>
    <col min="6" max="6" width="15.8515625" style="10" customWidth="1"/>
    <col min="7" max="7" width="15.00390625" style="10" customWidth="1"/>
    <col min="8" max="16384" width="9.140625" style="11" customWidth="1"/>
  </cols>
  <sheetData>
    <row r="1" spans="1:7" ht="21" customHeight="1">
      <c r="A1" s="1" t="s">
        <v>0</v>
      </c>
      <c r="D1" s="9"/>
      <c r="E1" s="9"/>
      <c r="F1" s="9"/>
      <c r="G1" s="9"/>
    </row>
    <row r="2" spans="1:7" ht="32.25" customHeight="1">
      <c r="A2" s="152" t="s">
        <v>55</v>
      </c>
      <c r="B2" s="152"/>
      <c r="C2" s="152"/>
      <c r="D2" s="152"/>
      <c r="E2" s="152"/>
      <c r="F2" s="152"/>
      <c r="G2" s="152"/>
    </row>
    <row r="3" spans="1:7" ht="15">
      <c r="A3" s="1" t="s">
        <v>137</v>
      </c>
      <c r="C3" s="39" t="s">
        <v>144</v>
      </c>
      <c r="D3" s="9"/>
      <c r="E3" s="9"/>
      <c r="F3" s="9"/>
      <c r="G3" s="9"/>
    </row>
    <row r="4" spans="1:7" s="12" customFormat="1" ht="30">
      <c r="A4" s="2" t="s">
        <v>109</v>
      </c>
      <c r="B4" s="151" t="s">
        <v>54</v>
      </c>
      <c r="C4" s="151"/>
      <c r="D4" s="2" t="s">
        <v>98</v>
      </c>
      <c r="E4" s="2" t="s">
        <v>93</v>
      </c>
      <c r="F4" s="2" t="s">
        <v>88</v>
      </c>
      <c r="G4" s="99" t="s">
        <v>101</v>
      </c>
    </row>
    <row r="5" spans="1:7" ht="15" customHeight="1">
      <c r="A5" s="26" t="s">
        <v>11</v>
      </c>
      <c r="B5" s="16" t="s">
        <v>50</v>
      </c>
      <c r="C5" s="17" t="s">
        <v>2</v>
      </c>
      <c r="D5" s="76">
        <v>29980.48</v>
      </c>
      <c r="E5" s="76">
        <v>53725.16</v>
      </c>
      <c r="F5" s="89">
        <v>14898.38</v>
      </c>
      <c r="G5" s="76">
        <v>52468.83</v>
      </c>
    </row>
    <row r="6" spans="1:7" ht="15.75">
      <c r="A6" s="3">
        <v>1.2</v>
      </c>
      <c r="B6" s="16"/>
      <c r="C6" s="17" t="s">
        <v>3</v>
      </c>
      <c r="D6" s="76">
        <v>31308.01</v>
      </c>
      <c r="E6" s="76">
        <v>53911.8</v>
      </c>
      <c r="F6" s="76">
        <v>14898.38</v>
      </c>
      <c r="G6" s="76">
        <v>52468.83</v>
      </c>
    </row>
    <row r="7" spans="1:7" ht="15.75">
      <c r="A7" s="3">
        <v>1.3</v>
      </c>
      <c r="B7" s="18"/>
      <c r="C7" s="17" t="s">
        <v>4</v>
      </c>
      <c r="D7" s="76">
        <v>31406.22</v>
      </c>
      <c r="E7" s="76">
        <v>54817.41</v>
      </c>
      <c r="F7" s="76">
        <v>15779.3</v>
      </c>
      <c r="G7" s="76">
        <v>55749.46</v>
      </c>
    </row>
    <row r="8" spans="1:7" ht="15.75">
      <c r="A8" s="3">
        <v>1.4</v>
      </c>
      <c r="B8" s="18"/>
      <c r="C8" s="17" t="s">
        <v>5</v>
      </c>
      <c r="D8" s="76">
        <v>51613.61</v>
      </c>
      <c r="E8" s="76">
        <v>94186.05</v>
      </c>
      <c r="F8" s="76">
        <v>28448.43</v>
      </c>
      <c r="G8" s="76">
        <v>72124.56</v>
      </c>
    </row>
    <row r="9" spans="1:7" ht="15.75">
      <c r="A9" s="3">
        <v>1.5</v>
      </c>
      <c r="B9" s="18"/>
      <c r="C9" s="17" t="s">
        <v>6</v>
      </c>
      <c r="D9" s="76">
        <v>34797.69</v>
      </c>
      <c r="E9" s="76">
        <v>60453.84</v>
      </c>
      <c r="F9" s="76">
        <v>18952.4</v>
      </c>
      <c r="G9" s="76">
        <v>65472.07</v>
      </c>
    </row>
    <row r="10" spans="1:7" ht="15.75">
      <c r="A10" s="3">
        <v>1.6</v>
      </c>
      <c r="B10" s="18"/>
      <c r="C10" s="17" t="s">
        <v>7</v>
      </c>
      <c r="D10" s="76">
        <v>55005.08</v>
      </c>
      <c r="E10" s="76">
        <v>99822.48</v>
      </c>
      <c r="F10" s="76">
        <v>31621.53</v>
      </c>
      <c r="G10" s="76">
        <v>81847.16</v>
      </c>
    </row>
    <row r="11" spans="1:7" ht="15.75">
      <c r="A11" s="4">
        <v>1.7</v>
      </c>
      <c r="B11" s="19"/>
      <c r="C11" s="20" t="s">
        <v>12</v>
      </c>
      <c r="D11" s="77">
        <f>D10</f>
        <v>55005.08</v>
      </c>
      <c r="E11" s="77">
        <v>99905.84</v>
      </c>
      <c r="F11" s="92">
        <v>32255.64</v>
      </c>
      <c r="G11" s="77">
        <v>81847.16</v>
      </c>
    </row>
    <row r="12" spans="1:7" ht="15.75">
      <c r="A12" s="5">
        <v>2.1</v>
      </c>
      <c r="B12" s="14" t="s">
        <v>51</v>
      </c>
      <c r="C12" s="15" t="s">
        <v>2</v>
      </c>
      <c r="D12" s="78">
        <v>523.94</v>
      </c>
      <c r="E12" s="78">
        <v>207.12</v>
      </c>
      <c r="F12" s="78">
        <v>328.96</v>
      </c>
      <c r="G12" s="78">
        <v>519.24</v>
      </c>
    </row>
    <row r="13" spans="1:7" ht="15" customHeight="1">
      <c r="A13" s="3">
        <v>2.2</v>
      </c>
      <c r="B13" s="16"/>
      <c r="C13" s="17" t="s">
        <v>3</v>
      </c>
      <c r="D13" s="79">
        <v>551.82</v>
      </c>
      <c r="E13" s="79">
        <v>208.15</v>
      </c>
      <c r="F13" s="79">
        <v>328.96</v>
      </c>
      <c r="G13" s="79">
        <v>519.24</v>
      </c>
    </row>
    <row r="14" spans="1:7" ht="15.75">
      <c r="A14" s="3">
        <v>2.3</v>
      </c>
      <c r="B14" s="37"/>
      <c r="C14" s="17" t="s">
        <v>4</v>
      </c>
      <c r="D14" s="79">
        <v>550.7</v>
      </c>
      <c r="E14" s="79">
        <v>212.17</v>
      </c>
      <c r="F14" s="79">
        <v>348.49</v>
      </c>
      <c r="G14" s="79">
        <v>546.4</v>
      </c>
    </row>
    <row r="15" spans="1:7" ht="15.75">
      <c r="A15" s="3">
        <v>2.4</v>
      </c>
      <c r="B15" s="38"/>
      <c r="C15" s="17" t="s">
        <v>5</v>
      </c>
      <c r="D15" s="79">
        <v>881.05</v>
      </c>
      <c r="E15" s="79">
        <v>356.6</v>
      </c>
      <c r="F15" s="79">
        <v>622.92</v>
      </c>
      <c r="G15" s="79">
        <v>686.26</v>
      </c>
    </row>
    <row r="16" spans="1:7" ht="15.75">
      <c r="A16" s="3">
        <v>2.5</v>
      </c>
      <c r="B16" s="38"/>
      <c r="C16" s="17" t="s">
        <v>6</v>
      </c>
      <c r="D16" s="79">
        <v>614.59</v>
      </c>
      <c r="E16" s="79">
        <v>235.21</v>
      </c>
      <c r="F16" s="79">
        <v>419.69</v>
      </c>
      <c r="G16" s="79">
        <v>668.52</v>
      </c>
    </row>
    <row r="17" spans="1:7" ht="15.75">
      <c r="A17" s="3">
        <v>2.6</v>
      </c>
      <c r="B17" s="38"/>
      <c r="C17" s="17" t="s">
        <v>7</v>
      </c>
      <c r="D17" s="79">
        <v>944.94</v>
      </c>
      <c r="E17" s="79">
        <v>379.64</v>
      </c>
      <c r="F17" s="79">
        <v>694.12</v>
      </c>
      <c r="G17" s="79">
        <v>808.37</v>
      </c>
    </row>
    <row r="18" spans="1:7" ht="15.75">
      <c r="A18" s="3">
        <v>2.7</v>
      </c>
      <c r="B18" s="18"/>
      <c r="C18" s="21" t="s">
        <v>12</v>
      </c>
      <c r="D18" s="80">
        <f>D17</f>
        <v>944.94</v>
      </c>
      <c r="E18" s="80">
        <v>379.95</v>
      </c>
      <c r="F18" s="79">
        <v>708.05</v>
      </c>
      <c r="G18" s="80">
        <v>808.37</v>
      </c>
    </row>
    <row r="19" spans="1:7" ht="15.75">
      <c r="A19" s="4">
        <v>2.8</v>
      </c>
      <c r="B19" s="22"/>
      <c r="C19" s="23" t="s">
        <v>8</v>
      </c>
      <c r="D19" s="81">
        <f>D18*1.1</f>
        <v>1039.4340000000002</v>
      </c>
      <c r="E19" s="81">
        <v>417.95</v>
      </c>
      <c r="F19" s="84">
        <v>778.86</v>
      </c>
      <c r="G19" s="81">
        <v>889.21</v>
      </c>
    </row>
    <row r="20" spans="1:7" ht="15.75">
      <c r="A20" s="7">
        <v>3</v>
      </c>
      <c r="B20" s="141" t="s">
        <v>13</v>
      </c>
      <c r="C20" s="141"/>
      <c r="D20" s="82">
        <v>74182.89</v>
      </c>
      <c r="E20" s="82">
        <v>241820.2</v>
      </c>
      <c r="F20" s="82">
        <v>62101.28</v>
      </c>
      <c r="G20" s="82">
        <v>96579.66</v>
      </c>
    </row>
    <row r="21" spans="1:7" ht="15.75">
      <c r="A21" s="7">
        <v>4</v>
      </c>
      <c r="B21" s="141" t="s">
        <v>14</v>
      </c>
      <c r="C21" s="150"/>
      <c r="D21" s="82">
        <v>697.71</v>
      </c>
      <c r="E21" s="82">
        <v>136.56</v>
      </c>
      <c r="F21" s="82">
        <v>326.96</v>
      </c>
      <c r="G21" s="82">
        <v>1651.3</v>
      </c>
    </row>
    <row r="22" spans="1:7" ht="15.75">
      <c r="A22" s="5">
        <v>5</v>
      </c>
      <c r="B22" s="125" t="s">
        <v>120</v>
      </c>
      <c r="C22" s="126"/>
      <c r="D22" s="83"/>
      <c r="E22" s="83"/>
      <c r="F22" s="83"/>
      <c r="G22" s="83"/>
    </row>
    <row r="23" spans="1:7" ht="15.75">
      <c r="A23" s="3">
        <v>5.1</v>
      </c>
      <c r="B23" s="144" t="s">
        <v>16</v>
      </c>
      <c r="C23" s="145"/>
      <c r="D23" s="79">
        <v>17.69</v>
      </c>
      <c r="E23" s="79">
        <v>0</v>
      </c>
      <c r="F23" s="79">
        <v>6.67</v>
      </c>
      <c r="G23" s="79">
        <v>0</v>
      </c>
    </row>
    <row r="24" spans="1:7" ht="15.75">
      <c r="A24" s="3">
        <v>5.2</v>
      </c>
      <c r="B24" s="144" t="s">
        <v>17</v>
      </c>
      <c r="C24" s="145"/>
      <c r="D24" s="79">
        <v>185.74</v>
      </c>
      <c r="E24" s="79">
        <v>309.7</v>
      </c>
      <c r="F24" s="79">
        <v>83.89</v>
      </c>
      <c r="G24" s="79">
        <v>355.23</v>
      </c>
    </row>
    <row r="25" spans="1:7" ht="15.75">
      <c r="A25" s="3">
        <v>5.3</v>
      </c>
      <c r="B25" s="144" t="s">
        <v>18</v>
      </c>
      <c r="C25" s="145"/>
      <c r="D25" s="79">
        <v>0</v>
      </c>
      <c r="E25" s="79">
        <v>21.33</v>
      </c>
      <c r="F25" s="79">
        <v>2.66</v>
      </c>
      <c r="G25" s="79">
        <v>43.4</v>
      </c>
    </row>
    <row r="26" spans="1:7" ht="15.75">
      <c r="A26" s="3">
        <v>5.4</v>
      </c>
      <c r="B26" s="144" t="s">
        <v>19</v>
      </c>
      <c r="C26" s="145"/>
      <c r="D26" s="79">
        <v>936.65</v>
      </c>
      <c r="E26" s="79">
        <v>1344.67</v>
      </c>
      <c r="F26" s="79">
        <v>719.42</v>
      </c>
      <c r="G26" s="79">
        <v>1269.41</v>
      </c>
    </row>
    <row r="27" spans="1:7" ht="15.75">
      <c r="A27" s="4">
        <v>5.5</v>
      </c>
      <c r="B27" s="135" t="s">
        <v>20</v>
      </c>
      <c r="C27" s="136"/>
      <c r="D27" s="84">
        <v>22.51</v>
      </c>
      <c r="E27" s="84">
        <v>24.25</v>
      </c>
      <c r="F27" s="84">
        <v>29.96</v>
      </c>
      <c r="G27" s="84">
        <v>18.11</v>
      </c>
    </row>
    <row r="28" spans="1:7" ht="15.75">
      <c r="A28" s="5">
        <v>6</v>
      </c>
      <c r="B28" s="125" t="s">
        <v>21</v>
      </c>
      <c r="C28" s="126"/>
      <c r="D28" s="78"/>
      <c r="E28" s="78"/>
      <c r="F28" s="78"/>
      <c r="G28" s="78"/>
    </row>
    <row r="29" spans="1:7" ht="15.75">
      <c r="A29" s="3">
        <v>6.1</v>
      </c>
      <c r="B29" s="144" t="s">
        <v>16</v>
      </c>
      <c r="C29" s="145"/>
      <c r="D29" s="79">
        <v>353.85</v>
      </c>
      <c r="E29" s="79">
        <v>0</v>
      </c>
      <c r="F29" s="79">
        <v>356.66</v>
      </c>
      <c r="G29" s="79">
        <v>0</v>
      </c>
    </row>
    <row r="30" spans="1:7" ht="15.75">
      <c r="A30" s="3">
        <v>6.2</v>
      </c>
      <c r="B30" s="144" t="s">
        <v>17</v>
      </c>
      <c r="C30" s="145"/>
      <c r="D30" s="79">
        <v>15.43</v>
      </c>
      <c r="E30" s="79">
        <v>14.09</v>
      </c>
      <c r="F30" s="79">
        <v>16.39</v>
      </c>
      <c r="G30" s="79">
        <v>15.95</v>
      </c>
    </row>
    <row r="31" spans="1:7" ht="15.75">
      <c r="A31" s="3">
        <v>6.3</v>
      </c>
      <c r="B31" s="144" t="s">
        <v>18</v>
      </c>
      <c r="C31" s="145"/>
      <c r="D31" s="79">
        <v>0</v>
      </c>
      <c r="E31" s="79">
        <v>30.89</v>
      </c>
      <c r="F31" s="79">
        <v>63.82</v>
      </c>
      <c r="G31" s="79">
        <v>83.52</v>
      </c>
    </row>
    <row r="32" spans="1:7" ht="15.75">
      <c r="A32" s="3">
        <v>6.4</v>
      </c>
      <c r="B32" s="144" t="s">
        <v>22</v>
      </c>
      <c r="C32" s="145"/>
      <c r="D32" s="79">
        <v>19.77</v>
      </c>
      <c r="E32" s="79">
        <v>13.91</v>
      </c>
      <c r="F32" s="79">
        <v>14.05</v>
      </c>
      <c r="G32" s="79">
        <v>17.91</v>
      </c>
    </row>
    <row r="33" spans="1:7" ht="15.75">
      <c r="A33" s="3">
        <v>6.5</v>
      </c>
      <c r="B33" s="144" t="s">
        <v>20</v>
      </c>
      <c r="C33" s="145"/>
      <c r="D33" s="79">
        <v>59.59</v>
      </c>
      <c r="E33" s="79">
        <v>60.15</v>
      </c>
      <c r="F33" s="79">
        <v>37.9</v>
      </c>
      <c r="G33" s="79">
        <v>71.23</v>
      </c>
    </row>
    <row r="34" spans="1:7" ht="15.75">
      <c r="A34" s="7">
        <v>7</v>
      </c>
      <c r="B34" s="148" t="s">
        <v>52</v>
      </c>
      <c r="C34" s="149"/>
      <c r="D34" s="82">
        <v>1258.05</v>
      </c>
      <c r="E34" s="82">
        <v>824.5</v>
      </c>
      <c r="F34" s="82">
        <v>1421.48</v>
      </c>
      <c r="G34" s="82">
        <v>643.86</v>
      </c>
    </row>
    <row r="35" spans="1:7" ht="15.75">
      <c r="A35" s="5">
        <v>8.1</v>
      </c>
      <c r="B35" s="146" t="s">
        <v>23</v>
      </c>
      <c r="C35" s="147"/>
      <c r="D35" s="85">
        <v>7</v>
      </c>
      <c r="E35" s="85">
        <v>33</v>
      </c>
      <c r="F35" s="85">
        <v>41</v>
      </c>
      <c r="G35" s="85">
        <v>72</v>
      </c>
    </row>
    <row r="36" spans="1:7" ht="15" customHeight="1">
      <c r="A36" s="4">
        <v>8.2</v>
      </c>
      <c r="B36" s="135" t="s">
        <v>24</v>
      </c>
      <c r="C36" s="136"/>
      <c r="D36" s="86">
        <v>4</v>
      </c>
      <c r="E36" s="86">
        <v>13</v>
      </c>
      <c r="F36" s="86">
        <v>13</v>
      </c>
      <c r="G36" s="86">
        <v>20</v>
      </c>
    </row>
    <row r="37" spans="1:7" ht="15.75">
      <c r="A37" s="4">
        <v>9</v>
      </c>
      <c r="B37" s="135" t="s">
        <v>25</v>
      </c>
      <c r="C37" s="136"/>
      <c r="D37" s="84">
        <v>57.7</v>
      </c>
      <c r="E37" s="84">
        <v>262.8</v>
      </c>
      <c r="F37" s="84">
        <v>45.32</v>
      </c>
      <c r="G37" s="84">
        <v>99.49</v>
      </c>
    </row>
    <row r="38" spans="1:7" ht="16.5" customHeight="1">
      <c r="A38" s="6">
        <v>10</v>
      </c>
      <c r="B38" s="137" t="s">
        <v>79</v>
      </c>
      <c r="C38" s="138"/>
      <c r="D38" s="78"/>
      <c r="E38" s="78"/>
      <c r="F38" s="78"/>
      <c r="G38" s="78"/>
    </row>
    <row r="39" spans="1:7" ht="15.75">
      <c r="A39" s="3">
        <v>10.1</v>
      </c>
      <c r="B39" s="131" t="s">
        <v>28</v>
      </c>
      <c r="C39" s="132"/>
      <c r="D39" s="79">
        <v>163.9</v>
      </c>
      <c r="E39" s="79">
        <v>400.3</v>
      </c>
      <c r="F39" s="79">
        <v>221.09</v>
      </c>
      <c r="G39" s="79">
        <v>533.53</v>
      </c>
    </row>
    <row r="40" spans="1:7" ht="15.75">
      <c r="A40" s="3">
        <v>10.2</v>
      </c>
      <c r="B40" s="131" t="s">
        <v>27</v>
      </c>
      <c r="C40" s="132"/>
      <c r="D40" s="79">
        <v>0</v>
      </c>
      <c r="E40" s="79">
        <v>49.41</v>
      </c>
      <c r="F40" s="79">
        <v>0</v>
      </c>
      <c r="G40" s="79">
        <v>11.3</v>
      </c>
    </row>
    <row r="41" spans="1:7" ht="15.75">
      <c r="A41" s="3">
        <v>10.3</v>
      </c>
      <c r="B41" s="131" t="s">
        <v>26</v>
      </c>
      <c r="C41" s="132"/>
      <c r="D41" s="79">
        <f>D42-D39-D40</f>
        <v>772.75</v>
      </c>
      <c r="E41" s="79">
        <v>894.96</v>
      </c>
      <c r="F41" s="79">
        <v>498.33</v>
      </c>
      <c r="G41" s="79">
        <v>724.58</v>
      </c>
    </row>
    <row r="42" spans="1:7" ht="15.75">
      <c r="A42" s="4">
        <v>10.4</v>
      </c>
      <c r="B42" s="139" t="s">
        <v>29</v>
      </c>
      <c r="C42" s="140"/>
      <c r="D42" s="84">
        <f>D26</f>
        <v>936.65</v>
      </c>
      <c r="E42" s="84">
        <f>E26</f>
        <v>1344.67</v>
      </c>
      <c r="F42" s="84">
        <f>F39+F40+F41</f>
        <v>719.42</v>
      </c>
      <c r="G42" s="84">
        <f>G26</f>
        <v>1269.41</v>
      </c>
    </row>
    <row r="43" spans="1:7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</row>
    <row r="44" spans="1:7" ht="15.75">
      <c r="A44" s="7">
        <v>11</v>
      </c>
      <c r="B44" s="141" t="s">
        <v>31</v>
      </c>
      <c r="C44" s="141"/>
      <c r="D44" s="100">
        <f>D48+D51+D54+D55+D58+D59+D60+D61+D62</f>
        <v>33056.4</v>
      </c>
      <c r="E44" s="100">
        <f>E48+E51+E54+E55+E58+E59+E60+E61+E62</f>
        <v>59256.82</v>
      </c>
      <c r="F44" s="100">
        <f>F48+F51+F54+F55+F58+F59+F60+F61+F62</f>
        <v>17828.28</v>
      </c>
      <c r="G44" s="100">
        <f>G48+G51+G54+G55+G58+G59+G60+G61+G62</f>
        <v>61786.08000000001</v>
      </c>
    </row>
    <row r="45" spans="1:7" ht="15.75">
      <c r="A45" s="5" t="s">
        <v>58</v>
      </c>
      <c r="B45" s="24" t="s">
        <v>32</v>
      </c>
      <c r="C45" s="25" t="s">
        <v>28</v>
      </c>
      <c r="D45" s="78">
        <v>3391.47</v>
      </c>
      <c r="E45" s="78">
        <v>5636.43</v>
      </c>
      <c r="F45" s="78">
        <v>3173.1</v>
      </c>
      <c r="G45" s="78">
        <v>9722.6</v>
      </c>
    </row>
    <row r="46" spans="1:7" ht="15.75">
      <c r="A46" s="3" t="s">
        <v>59</v>
      </c>
      <c r="B46" s="131" t="s">
        <v>27</v>
      </c>
      <c r="C46" s="132"/>
      <c r="D46" s="79">
        <v>0</v>
      </c>
      <c r="E46" s="79">
        <v>565.68</v>
      </c>
      <c r="F46" s="79">
        <v>0</v>
      </c>
      <c r="G46" s="79">
        <v>155.46</v>
      </c>
    </row>
    <row r="47" spans="1:7" ht="15.75">
      <c r="A47" s="3" t="s">
        <v>60</v>
      </c>
      <c r="B47" s="131" t="s">
        <v>26</v>
      </c>
      <c r="C47" s="132"/>
      <c r="D47" s="79">
        <v>15129.03</v>
      </c>
      <c r="E47" s="79">
        <v>12499.57</v>
      </c>
      <c r="F47" s="79">
        <v>6933.73</v>
      </c>
      <c r="G47" s="79">
        <v>12852.73</v>
      </c>
    </row>
    <row r="48" spans="1:7" s="27" customFormat="1" ht="15.75">
      <c r="A48" s="4" t="s">
        <v>61</v>
      </c>
      <c r="B48" s="133" t="s">
        <v>29</v>
      </c>
      <c r="C48" s="134"/>
      <c r="D48" s="81">
        <f>SUM(D45:D47)</f>
        <v>18520.5</v>
      </c>
      <c r="E48" s="81">
        <f>SUM(E45:E47)</f>
        <v>18701.68</v>
      </c>
      <c r="F48" s="84">
        <f>SUM(F45:F47)</f>
        <v>10106.83</v>
      </c>
      <c r="G48" s="81">
        <f>SUM(G45:G47)</f>
        <v>22730.79</v>
      </c>
    </row>
    <row r="49" spans="1:7" ht="15.75">
      <c r="A49" s="5" t="s">
        <v>62</v>
      </c>
      <c r="B49" s="24" t="s">
        <v>33</v>
      </c>
      <c r="C49" s="25" t="s">
        <v>34</v>
      </c>
      <c r="D49" s="78">
        <v>336.19</v>
      </c>
      <c r="E49" s="78">
        <v>29.18</v>
      </c>
      <c r="F49" s="78">
        <v>601.78</v>
      </c>
      <c r="G49" s="78">
        <v>211.98</v>
      </c>
    </row>
    <row r="50" spans="1:7" ht="15.75">
      <c r="A50" s="3" t="s">
        <v>63</v>
      </c>
      <c r="B50" s="131" t="s">
        <v>35</v>
      </c>
      <c r="C50" s="132"/>
      <c r="D50" s="79">
        <v>1005.23</v>
      </c>
      <c r="E50" s="79">
        <v>1429.52</v>
      </c>
      <c r="F50" s="79">
        <v>533.45</v>
      </c>
      <c r="G50" s="79">
        <v>1078.32</v>
      </c>
    </row>
    <row r="51" spans="1:7" s="27" customFormat="1" ht="15.75">
      <c r="A51" s="4" t="s">
        <v>64</v>
      </c>
      <c r="B51" s="133" t="s">
        <v>29</v>
      </c>
      <c r="C51" s="134"/>
      <c r="D51" s="81">
        <f>SUM(D49:D50)</f>
        <v>1341.42</v>
      </c>
      <c r="E51" s="81">
        <f>SUM(E49:E50)</f>
        <v>1458.7</v>
      </c>
      <c r="F51" s="84">
        <f>SUM(F49:F50)</f>
        <v>1135.23</v>
      </c>
      <c r="G51" s="81">
        <f>SUM(G49:G50)</f>
        <v>1290.3</v>
      </c>
    </row>
    <row r="52" spans="1:7" ht="15.75">
      <c r="A52" s="5" t="s">
        <v>65</v>
      </c>
      <c r="B52" s="24" t="s">
        <v>36</v>
      </c>
      <c r="C52" s="25" t="s">
        <v>34</v>
      </c>
      <c r="D52" s="78">
        <v>1927.11</v>
      </c>
      <c r="E52" s="78">
        <v>807.72</v>
      </c>
      <c r="F52" s="78">
        <v>1393.69</v>
      </c>
      <c r="G52" s="78">
        <v>2415.2</v>
      </c>
    </row>
    <row r="53" spans="1:7" ht="15.75">
      <c r="A53" s="3" t="s">
        <v>66</v>
      </c>
      <c r="B53" s="131" t="s">
        <v>35</v>
      </c>
      <c r="C53" s="132"/>
      <c r="D53" s="79">
        <v>15.46</v>
      </c>
      <c r="E53" s="79">
        <v>57.38</v>
      </c>
      <c r="F53" s="79">
        <v>287.69</v>
      </c>
      <c r="G53" s="79">
        <v>1472.54</v>
      </c>
    </row>
    <row r="54" spans="1:7" s="27" customFormat="1" ht="15.75">
      <c r="A54" s="4" t="s">
        <v>67</v>
      </c>
      <c r="B54" s="133" t="s">
        <v>29</v>
      </c>
      <c r="C54" s="134"/>
      <c r="D54" s="81">
        <f>SUM(D52:D53)</f>
        <v>1942.57</v>
      </c>
      <c r="E54" s="81">
        <f>SUM(E52:E53)</f>
        <v>865.1</v>
      </c>
      <c r="F54" s="84">
        <f>SUM(F52:F53)</f>
        <v>1681.38</v>
      </c>
      <c r="G54" s="81">
        <f>SUM(G52:G53)</f>
        <v>3887.74</v>
      </c>
    </row>
    <row r="55" spans="1:7" ht="15.75">
      <c r="A55" s="7">
        <v>11.4</v>
      </c>
      <c r="B55" s="124" t="s">
        <v>37</v>
      </c>
      <c r="C55" s="124"/>
      <c r="D55" s="82">
        <v>6258.66</v>
      </c>
      <c r="E55" s="82">
        <v>27299.93</v>
      </c>
      <c r="F55" s="82">
        <v>2380.53</v>
      </c>
      <c r="G55" s="82">
        <v>16956.22</v>
      </c>
    </row>
    <row r="56" spans="1:7" ht="15.75">
      <c r="A56" s="5" t="s">
        <v>68</v>
      </c>
      <c r="B56" s="24" t="s">
        <v>38</v>
      </c>
      <c r="C56" s="25" t="s">
        <v>39</v>
      </c>
      <c r="D56" s="78">
        <v>2865.98</v>
      </c>
      <c r="E56" s="78">
        <v>4363.5</v>
      </c>
      <c r="F56" s="78">
        <v>1374.95</v>
      </c>
      <c r="G56" s="78">
        <v>5664.83</v>
      </c>
    </row>
    <row r="57" spans="1:7" ht="15.75">
      <c r="A57" s="3" t="s">
        <v>69</v>
      </c>
      <c r="B57" s="127" t="s">
        <v>40</v>
      </c>
      <c r="C57" s="128"/>
      <c r="D57" s="79">
        <v>0</v>
      </c>
      <c r="E57" s="79">
        <v>658.89</v>
      </c>
      <c r="F57" s="79">
        <v>169.97</v>
      </c>
      <c r="G57" s="79">
        <v>3624.94</v>
      </c>
    </row>
    <row r="58" spans="1:7" s="27" customFormat="1" ht="15.75">
      <c r="A58" s="4" t="s">
        <v>70</v>
      </c>
      <c r="B58" s="129" t="s">
        <v>29</v>
      </c>
      <c r="C58" s="130"/>
      <c r="D58" s="81">
        <f>SUM(D56:D57)</f>
        <v>2865.98</v>
      </c>
      <c r="E58" s="81">
        <f>SUM(E56:E57)</f>
        <v>5022.39</v>
      </c>
      <c r="F58" s="84">
        <f>SUM(F56:F57)</f>
        <v>1544.92</v>
      </c>
      <c r="G58" s="81">
        <f>SUM(G56:G57)</f>
        <v>9289.77</v>
      </c>
    </row>
    <row r="59" spans="1:7" ht="15.75">
      <c r="A59" s="7">
        <v>11.6</v>
      </c>
      <c r="B59" s="124" t="s">
        <v>41</v>
      </c>
      <c r="C59" s="124"/>
      <c r="D59" s="82">
        <v>498.09</v>
      </c>
      <c r="E59" s="82">
        <v>1804.15</v>
      </c>
      <c r="F59" s="82">
        <v>203.84</v>
      </c>
      <c r="G59" s="82">
        <v>1120.68</v>
      </c>
    </row>
    <row r="60" spans="1:7" ht="15.75">
      <c r="A60" s="7">
        <v>11.7</v>
      </c>
      <c r="B60" s="124" t="s">
        <v>42</v>
      </c>
      <c r="C60" s="124"/>
      <c r="D60" s="82">
        <v>730.24</v>
      </c>
      <c r="E60" s="82">
        <v>2480.02</v>
      </c>
      <c r="F60" s="82">
        <v>331.45</v>
      </c>
      <c r="G60" s="82">
        <v>4932.89</v>
      </c>
    </row>
    <row r="61" spans="1:7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0</v>
      </c>
      <c r="G61" s="82">
        <v>0</v>
      </c>
    </row>
    <row r="62" spans="1:7" ht="15.75">
      <c r="A62" s="7">
        <v>11.9</v>
      </c>
      <c r="B62" s="124" t="s">
        <v>43</v>
      </c>
      <c r="C62" s="124"/>
      <c r="D62" s="82">
        <v>898.94</v>
      </c>
      <c r="E62" s="82">
        <v>1624.85</v>
      </c>
      <c r="F62" s="82">
        <v>444.1</v>
      </c>
      <c r="G62" s="82">
        <v>1577.69</v>
      </c>
    </row>
    <row r="63" spans="1:7" ht="15.75">
      <c r="A63" s="5">
        <v>12</v>
      </c>
      <c r="B63" s="125" t="s">
        <v>44</v>
      </c>
      <c r="C63" s="126"/>
      <c r="D63" s="101">
        <f>SUM(D64:D68)</f>
        <v>21948.680000000004</v>
      </c>
      <c r="E63" s="101">
        <f>SUM(E64:E68)</f>
        <v>40565.659999999996</v>
      </c>
      <c r="F63" s="101">
        <f>SUM(F64:F68)</f>
        <v>13793.25</v>
      </c>
      <c r="G63" s="101">
        <f>SUM(G64:G68)</f>
        <v>20061.08</v>
      </c>
    </row>
    <row r="64" spans="1:7" ht="15.75">
      <c r="A64" s="3">
        <v>12.1</v>
      </c>
      <c r="B64" s="122" t="s">
        <v>45</v>
      </c>
      <c r="C64" s="123"/>
      <c r="D64" s="79">
        <v>18879.86</v>
      </c>
      <c r="E64" s="79">
        <v>39182</v>
      </c>
      <c r="F64" s="79">
        <v>12669.13</v>
      </c>
      <c r="G64" s="79">
        <v>16375.1</v>
      </c>
    </row>
    <row r="65" spans="1:7" ht="15.75">
      <c r="A65" s="3">
        <v>12.2</v>
      </c>
      <c r="B65" s="122" t="s">
        <v>46</v>
      </c>
      <c r="C65" s="123"/>
      <c r="D65" s="79">
        <v>1327.52</v>
      </c>
      <c r="E65" s="79">
        <v>186.64</v>
      </c>
      <c r="F65" s="79">
        <v>0</v>
      </c>
      <c r="G65" s="79">
        <v>0</v>
      </c>
    </row>
    <row r="66" spans="1:7" ht="15.75">
      <c r="A66" s="3">
        <v>12.3</v>
      </c>
      <c r="B66" s="122" t="s">
        <v>47</v>
      </c>
      <c r="C66" s="123"/>
      <c r="D66" s="79">
        <v>3.38</v>
      </c>
      <c r="E66" s="79">
        <v>7.14</v>
      </c>
      <c r="F66" s="79">
        <v>8.51</v>
      </c>
      <c r="G66" s="79">
        <v>15.96</v>
      </c>
    </row>
    <row r="67" spans="1:7" ht="15.75">
      <c r="A67" s="3">
        <v>12.4</v>
      </c>
      <c r="B67" s="122" t="s">
        <v>48</v>
      </c>
      <c r="C67" s="123"/>
      <c r="D67" s="79">
        <v>312.18</v>
      </c>
      <c r="E67" s="79">
        <v>97.64</v>
      </c>
      <c r="F67" s="79">
        <v>234.69</v>
      </c>
      <c r="G67" s="79">
        <v>389.39</v>
      </c>
    </row>
    <row r="68" spans="1:7" ht="15.75">
      <c r="A68" s="4">
        <v>12.5</v>
      </c>
      <c r="B68" s="184" t="s">
        <v>49</v>
      </c>
      <c r="C68" s="185"/>
      <c r="D68" s="79">
        <v>1425.74</v>
      </c>
      <c r="E68" s="79">
        <v>1092.24</v>
      </c>
      <c r="F68" s="79">
        <v>880.92</v>
      </c>
      <c r="G68" s="79">
        <v>3280.63</v>
      </c>
    </row>
    <row r="69" spans="1:7" ht="15.75">
      <c r="A69" s="8">
        <v>13</v>
      </c>
      <c r="B69" s="124" t="s">
        <v>71</v>
      </c>
      <c r="C69" s="124"/>
      <c r="D69" s="102">
        <f>D44+D63</f>
        <v>55005.08</v>
      </c>
      <c r="E69" s="102">
        <f>E44+E63</f>
        <v>99822.48</v>
      </c>
      <c r="F69" s="102">
        <f>F44+F63</f>
        <v>31621.53</v>
      </c>
      <c r="G69" s="102">
        <f>G44+G63</f>
        <v>81847.16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G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8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3" man="1"/>
  </rowBreaks>
  <colBreaks count="1" manualBreakCount="1">
    <brk id="5" max="68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9"/>
  <sheetViews>
    <sheetView view="pageBreakPreview" zoomScaleNormal="80" zoomScaleSheetLayoutView="100" zoomScalePageLayoutView="0" workbookViewId="0" topLeftCell="A37">
      <selection activeCell="B16" sqref="B16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8515625" style="10" customWidth="1"/>
    <col min="5" max="5" width="13.140625" style="10" customWidth="1"/>
    <col min="6" max="6" width="14.140625" style="11" customWidth="1"/>
    <col min="7" max="7" width="15.140625" style="11" customWidth="1"/>
    <col min="8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139</v>
      </c>
      <c r="C3" s="39" t="s">
        <v>144</v>
      </c>
      <c r="D3" s="9"/>
      <c r="E3" s="9"/>
    </row>
    <row r="4" spans="1:7" s="12" customFormat="1" ht="30">
      <c r="A4" s="2" t="s">
        <v>109</v>
      </c>
      <c r="B4" s="151" t="s">
        <v>54</v>
      </c>
      <c r="C4" s="151"/>
      <c r="D4" s="2" t="s">
        <v>86</v>
      </c>
      <c r="E4" s="2" t="s">
        <v>105</v>
      </c>
      <c r="F4" s="2" t="s">
        <v>104</v>
      </c>
      <c r="G4" s="2" t="s">
        <v>107</v>
      </c>
    </row>
    <row r="5" spans="1:7" ht="15" customHeight="1">
      <c r="A5" s="26" t="s">
        <v>11</v>
      </c>
      <c r="B5" s="16" t="s">
        <v>50</v>
      </c>
      <c r="C5" s="17" t="s">
        <v>2</v>
      </c>
      <c r="D5" s="76">
        <v>43065.31</v>
      </c>
      <c r="E5" s="76">
        <v>35896.18</v>
      </c>
      <c r="F5" s="76">
        <v>37156.91</v>
      </c>
      <c r="G5" s="89">
        <v>56322.48</v>
      </c>
    </row>
    <row r="6" spans="1:7" ht="15.75">
      <c r="A6" s="3">
        <v>1.2</v>
      </c>
      <c r="B6" s="16"/>
      <c r="C6" s="17" t="s">
        <v>3</v>
      </c>
      <c r="D6" s="76">
        <f>D5</f>
        <v>43065.31</v>
      </c>
      <c r="E6" s="76">
        <v>36019.3</v>
      </c>
      <c r="F6" s="76">
        <v>38604.73</v>
      </c>
      <c r="G6" s="76">
        <v>64833.52</v>
      </c>
    </row>
    <row r="7" spans="1:7" ht="15.75">
      <c r="A7" s="3">
        <v>1.3</v>
      </c>
      <c r="B7" s="18"/>
      <c r="C7" s="17" t="s">
        <v>4</v>
      </c>
      <c r="D7" s="76">
        <v>43706.92</v>
      </c>
      <c r="E7" s="76">
        <v>36900.83</v>
      </c>
      <c r="F7" s="76">
        <v>40909.51</v>
      </c>
      <c r="G7" s="76">
        <v>57067.55</v>
      </c>
    </row>
    <row r="8" spans="1:7" ht="15.75">
      <c r="A8" s="3">
        <v>1.4</v>
      </c>
      <c r="B8" s="18"/>
      <c r="C8" s="17" t="s">
        <v>5</v>
      </c>
      <c r="D8" s="76">
        <v>51828.32</v>
      </c>
      <c r="E8" s="76">
        <v>65144.36</v>
      </c>
      <c r="F8" s="76">
        <v>57233.43</v>
      </c>
      <c r="G8" s="76">
        <v>87124.09</v>
      </c>
    </row>
    <row r="9" spans="1:7" ht="15.75">
      <c r="A9" s="3">
        <v>1.5</v>
      </c>
      <c r="B9" s="18"/>
      <c r="C9" s="17" t="s">
        <v>6</v>
      </c>
      <c r="D9" s="76">
        <v>47128.84</v>
      </c>
      <c r="E9" s="76">
        <v>46947.55</v>
      </c>
      <c r="F9" s="76">
        <v>48360.23</v>
      </c>
      <c r="G9" s="76">
        <v>66608.59</v>
      </c>
    </row>
    <row r="10" spans="1:7" ht="15.75">
      <c r="A10" s="3">
        <v>1.6</v>
      </c>
      <c r="B10" s="18"/>
      <c r="C10" s="17" t="s">
        <v>7</v>
      </c>
      <c r="D10" s="76">
        <v>55250.24</v>
      </c>
      <c r="E10" s="76">
        <v>75191.07</v>
      </c>
      <c r="F10" s="76">
        <v>64684.14</v>
      </c>
      <c r="G10" s="76">
        <v>96665.14</v>
      </c>
    </row>
    <row r="11" spans="1:7" ht="15.75">
      <c r="A11" s="4">
        <v>1.7</v>
      </c>
      <c r="B11" s="19"/>
      <c r="C11" s="20" t="s">
        <v>12</v>
      </c>
      <c r="D11" s="77">
        <v>57043.9</v>
      </c>
      <c r="E11" s="77">
        <v>77368.38</v>
      </c>
      <c r="F11" s="92">
        <v>64684.14</v>
      </c>
      <c r="G11" s="92">
        <v>97495.68</v>
      </c>
    </row>
    <row r="12" spans="1:7" ht="15.75">
      <c r="A12" s="5">
        <v>2.1</v>
      </c>
      <c r="B12" s="14" t="s">
        <v>51</v>
      </c>
      <c r="C12" s="15" t="s">
        <v>2</v>
      </c>
      <c r="D12" s="78">
        <v>214.49</v>
      </c>
      <c r="E12" s="78">
        <v>298.84</v>
      </c>
      <c r="F12" s="78">
        <v>147.3</v>
      </c>
      <c r="G12" s="78">
        <v>211.61</v>
      </c>
    </row>
    <row r="13" spans="1:7" ht="15" customHeight="1">
      <c r="A13" s="3">
        <v>2.2</v>
      </c>
      <c r="B13" s="16"/>
      <c r="C13" s="17" t="s">
        <v>3</v>
      </c>
      <c r="D13" s="79">
        <f>D12</f>
        <v>214.49</v>
      </c>
      <c r="E13" s="79">
        <v>299.76</v>
      </c>
      <c r="F13" s="79">
        <v>153.92</v>
      </c>
      <c r="G13" s="79">
        <v>239.01</v>
      </c>
    </row>
    <row r="14" spans="1:7" ht="15.75">
      <c r="A14" s="3">
        <v>2.3</v>
      </c>
      <c r="B14" s="37"/>
      <c r="C14" s="17" t="s">
        <v>4</v>
      </c>
      <c r="D14" s="79">
        <v>217.81</v>
      </c>
      <c r="E14" s="79">
        <v>308.39</v>
      </c>
      <c r="F14" s="79">
        <v>162.04</v>
      </c>
      <c r="G14" s="79">
        <v>215.77</v>
      </c>
    </row>
    <row r="15" spans="1:7" ht="15.75">
      <c r="A15" s="3">
        <v>2.4</v>
      </c>
      <c r="B15" s="38"/>
      <c r="C15" s="17" t="s">
        <v>5</v>
      </c>
      <c r="D15" s="79">
        <v>258.82</v>
      </c>
      <c r="E15" s="79">
        <v>502.4</v>
      </c>
      <c r="F15" s="79">
        <v>228.64</v>
      </c>
      <c r="G15" s="79">
        <v>322.66</v>
      </c>
    </row>
    <row r="16" spans="1:7" ht="15.75">
      <c r="A16" s="3">
        <v>2.5</v>
      </c>
      <c r="B16" s="38"/>
      <c r="C16" s="17" t="s">
        <v>6</v>
      </c>
      <c r="D16" s="79">
        <v>235.38</v>
      </c>
      <c r="E16" s="79">
        <v>403.33</v>
      </c>
      <c r="F16" s="79">
        <v>191.86</v>
      </c>
      <c r="G16" s="79">
        <v>261.14</v>
      </c>
    </row>
    <row r="17" spans="1:7" ht="15.75">
      <c r="A17" s="3">
        <v>2.6</v>
      </c>
      <c r="B17" s="38"/>
      <c r="C17" s="17" t="s">
        <v>7</v>
      </c>
      <c r="D17" s="79">
        <v>276.39</v>
      </c>
      <c r="E17" s="79">
        <v>597.34</v>
      </c>
      <c r="F17" s="79">
        <v>258.46</v>
      </c>
      <c r="G17" s="79">
        <v>368.02</v>
      </c>
    </row>
    <row r="18" spans="1:7" ht="15.75">
      <c r="A18" s="3">
        <v>2.7</v>
      </c>
      <c r="B18" s="18"/>
      <c r="C18" s="21" t="s">
        <v>12</v>
      </c>
      <c r="D18" s="80">
        <v>285.36</v>
      </c>
      <c r="E18" s="80">
        <v>614.62</v>
      </c>
      <c r="F18" s="79">
        <v>258.46</v>
      </c>
      <c r="G18" s="79">
        <v>371.19</v>
      </c>
    </row>
    <row r="19" spans="1:7" ht="15.75">
      <c r="A19" s="4">
        <v>2.8</v>
      </c>
      <c r="B19" s="22"/>
      <c r="C19" s="23" t="s">
        <v>8</v>
      </c>
      <c r="D19" s="81">
        <f>D18*1.1</f>
        <v>313.896</v>
      </c>
      <c r="E19" s="81">
        <v>676.08</v>
      </c>
      <c r="F19" s="84">
        <v>284.306</v>
      </c>
      <c r="G19" s="84">
        <v>408.3</v>
      </c>
    </row>
    <row r="20" spans="1:7" ht="15.75">
      <c r="A20" s="7">
        <v>3</v>
      </c>
      <c r="B20" s="141" t="s">
        <v>13</v>
      </c>
      <c r="C20" s="141"/>
      <c r="D20" s="82">
        <v>97477.04</v>
      </c>
      <c r="E20" s="82">
        <v>143714.8</v>
      </c>
      <c r="F20" s="82">
        <v>105750.2</v>
      </c>
      <c r="G20" s="82">
        <v>99583.69</v>
      </c>
    </row>
    <row r="21" spans="1:7" ht="15.75">
      <c r="A21" s="7">
        <v>4</v>
      </c>
      <c r="B21" s="141" t="s">
        <v>14</v>
      </c>
      <c r="C21" s="150"/>
      <c r="D21" s="82">
        <v>0</v>
      </c>
      <c r="E21" s="82">
        <v>0</v>
      </c>
      <c r="F21" s="82">
        <v>0</v>
      </c>
      <c r="G21" s="82">
        <v>0</v>
      </c>
    </row>
    <row r="22" spans="1:7" ht="15.75">
      <c r="A22" s="5">
        <v>5</v>
      </c>
      <c r="B22" s="125" t="s">
        <v>120</v>
      </c>
      <c r="C22" s="126"/>
      <c r="D22" s="83"/>
      <c r="E22" s="83"/>
      <c r="F22" s="83" t="s">
        <v>145</v>
      </c>
      <c r="G22" s="83"/>
    </row>
    <row r="23" spans="1:7" ht="15.75">
      <c r="A23" s="3">
        <v>5.1</v>
      </c>
      <c r="B23" s="144" t="s">
        <v>16</v>
      </c>
      <c r="C23" s="145"/>
      <c r="D23" s="79">
        <v>2491.31</v>
      </c>
      <c r="E23" s="79">
        <v>1325.82</v>
      </c>
      <c r="F23" s="79">
        <v>2931.5</v>
      </c>
      <c r="G23" s="79">
        <v>1618.48</v>
      </c>
    </row>
    <row r="24" spans="1:7" ht="15.75">
      <c r="A24" s="3">
        <v>5.2</v>
      </c>
      <c r="B24" s="144" t="s">
        <v>17</v>
      </c>
      <c r="C24" s="145"/>
      <c r="D24" s="79">
        <v>182.49</v>
      </c>
      <c r="E24" s="79">
        <v>185.24</v>
      </c>
      <c r="F24" s="79">
        <v>346.99</v>
      </c>
      <c r="G24" s="79">
        <v>547.22</v>
      </c>
    </row>
    <row r="25" spans="1:7" ht="15.75">
      <c r="A25" s="3">
        <v>5.3</v>
      </c>
      <c r="B25" s="144" t="s">
        <v>18</v>
      </c>
      <c r="C25" s="145"/>
      <c r="D25" s="79">
        <v>3.46</v>
      </c>
      <c r="E25" s="79">
        <v>191.59</v>
      </c>
      <c r="F25" s="79">
        <v>35.04</v>
      </c>
      <c r="G25" s="79">
        <v>70.24</v>
      </c>
    </row>
    <row r="26" spans="1:7" ht="15.75">
      <c r="A26" s="3">
        <v>5.4</v>
      </c>
      <c r="B26" s="144" t="s">
        <v>19</v>
      </c>
      <c r="C26" s="145"/>
      <c r="D26" s="79">
        <v>1135.3</v>
      </c>
      <c r="E26" s="79">
        <v>764.62</v>
      </c>
      <c r="F26" s="79">
        <v>892.15</v>
      </c>
      <c r="G26" s="79">
        <v>1272.15</v>
      </c>
    </row>
    <row r="27" spans="1:7" ht="15.75">
      <c r="A27" s="4">
        <v>5.5</v>
      </c>
      <c r="B27" s="135" t="s">
        <v>20</v>
      </c>
      <c r="C27" s="136"/>
      <c r="D27" s="84">
        <v>15.64</v>
      </c>
      <c r="E27" s="84">
        <v>80.44</v>
      </c>
      <c r="F27" s="84">
        <v>7.02</v>
      </c>
      <c r="G27" s="84">
        <v>76.09</v>
      </c>
    </row>
    <row r="28" spans="1:7" ht="15.75">
      <c r="A28" s="5">
        <v>6</v>
      </c>
      <c r="B28" s="125" t="s">
        <v>21</v>
      </c>
      <c r="C28" s="126"/>
      <c r="D28" s="78"/>
      <c r="E28" s="78"/>
      <c r="F28" s="78"/>
      <c r="G28" s="78"/>
    </row>
    <row r="29" spans="1:7" ht="15.75">
      <c r="A29" s="3">
        <v>6.1</v>
      </c>
      <c r="B29" s="144" t="s">
        <v>16</v>
      </c>
      <c r="C29" s="145"/>
      <c r="D29" s="79">
        <v>8.52</v>
      </c>
      <c r="E29" s="79">
        <v>13.28</v>
      </c>
      <c r="F29" s="79">
        <v>6.01</v>
      </c>
      <c r="G29" s="79">
        <v>12.37</v>
      </c>
    </row>
    <row r="30" spans="1:7" ht="15.75">
      <c r="A30" s="3">
        <v>6.2</v>
      </c>
      <c r="B30" s="144" t="s">
        <v>17</v>
      </c>
      <c r="C30" s="145"/>
      <c r="D30" s="79">
        <v>17.25</v>
      </c>
      <c r="E30" s="79">
        <v>13.32</v>
      </c>
      <c r="F30" s="79">
        <v>15.86</v>
      </c>
      <c r="G30" s="79">
        <v>15.77</v>
      </c>
    </row>
    <row r="31" spans="1:7" ht="15.75">
      <c r="A31" s="3">
        <v>6.3</v>
      </c>
      <c r="B31" s="144" t="s">
        <v>18</v>
      </c>
      <c r="C31" s="145"/>
      <c r="D31" s="79">
        <v>42.57</v>
      </c>
      <c r="E31" s="79">
        <v>40.47</v>
      </c>
      <c r="F31" s="79">
        <v>29.24</v>
      </c>
      <c r="G31" s="79">
        <v>63.33</v>
      </c>
    </row>
    <row r="32" spans="1:7" ht="15.75">
      <c r="A32" s="3">
        <v>6.4</v>
      </c>
      <c r="B32" s="144" t="s">
        <v>22</v>
      </c>
      <c r="C32" s="145"/>
      <c r="D32" s="79">
        <v>12.04</v>
      </c>
      <c r="E32" s="79">
        <v>17.92</v>
      </c>
      <c r="F32" s="79">
        <v>13.87</v>
      </c>
      <c r="G32" s="79">
        <v>16.29</v>
      </c>
    </row>
    <row r="33" spans="1:7" ht="15.75">
      <c r="A33" s="3">
        <v>6.5</v>
      </c>
      <c r="B33" s="144" t="s">
        <v>20</v>
      </c>
      <c r="C33" s="145"/>
      <c r="D33" s="79">
        <v>25.13</v>
      </c>
      <c r="E33" s="79">
        <v>12.79</v>
      </c>
      <c r="F33" s="79">
        <v>71.48</v>
      </c>
      <c r="G33" s="79">
        <v>28.03</v>
      </c>
    </row>
    <row r="34" spans="1:7" ht="15.75">
      <c r="A34" s="7">
        <v>7</v>
      </c>
      <c r="B34" s="148" t="s">
        <v>52</v>
      </c>
      <c r="C34" s="149"/>
      <c r="D34" s="82">
        <v>453.8</v>
      </c>
      <c r="E34" s="82">
        <v>973.29</v>
      </c>
      <c r="F34" s="82">
        <v>385.76</v>
      </c>
      <c r="G34" s="82">
        <v>344.65</v>
      </c>
    </row>
    <row r="35" spans="1:7" ht="15.75">
      <c r="A35" s="5">
        <v>8.1</v>
      </c>
      <c r="B35" s="146" t="s">
        <v>23</v>
      </c>
      <c r="C35" s="147"/>
      <c r="D35" s="85">
        <v>24</v>
      </c>
      <c r="E35" s="85">
        <v>39</v>
      </c>
      <c r="F35" s="85">
        <v>143</v>
      </c>
      <c r="G35" s="85">
        <v>110</v>
      </c>
    </row>
    <row r="36" spans="1:7" ht="15" customHeight="1">
      <c r="A36" s="4">
        <v>8.2</v>
      </c>
      <c r="B36" s="135" t="s">
        <v>24</v>
      </c>
      <c r="C36" s="136"/>
      <c r="D36" s="86">
        <v>8</v>
      </c>
      <c r="E36" s="86">
        <v>9</v>
      </c>
      <c r="F36" s="86">
        <v>31</v>
      </c>
      <c r="G36" s="86">
        <v>17</v>
      </c>
    </row>
    <row r="37" spans="1:7" ht="15.75">
      <c r="A37" s="4">
        <v>9</v>
      </c>
      <c r="B37" s="135" t="s">
        <v>25</v>
      </c>
      <c r="C37" s="136"/>
      <c r="D37" s="84">
        <v>199.9</v>
      </c>
      <c r="E37" s="84">
        <v>125.88</v>
      </c>
      <c r="F37" s="84">
        <v>250.26</v>
      </c>
      <c r="G37" s="84">
        <v>262.66</v>
      </c>
    </row>
    <row r="38" spans="1:7" ht="16.5" customHeight="1">
      <c r="A38" s="6">
        <v>10</v>
      </c>
      <c r="B38" s="137" t="s">
        <v>79</v>
      </c>
      <c r="C38" s="138"/>
      <c r="D38" s="78"/>
      <c r="E38" s="78"/>
      <c r="F38" s="78"/>
      <c r="G38" s="78"/>
    </row>
    <row r="39" spans="1:7" ht="15.75">
      <c r="A39" s="3">
        <v>10.1</v>
      </c>
      <c r="B39" s="131" t="s">
        <v>28</v>
      </c>
      <c r="C39" s="132"/>
      <c r="D39" s="79">
        <v>276.33</v>
      </c>
      <c r="E39" s="79">
        <v>588.52</v>
      </c>
      <c r="F39" s="79">
        <v>527.55</v>
      </c>
      <c r="G39" s="79">
        <v>612.22</v>
      </c>
    </row>
    <row r="40" spans="1:7" ht="15.75">
      <c r="A40" s="3">
        <v>10.2</v>
      </c>
      <c r="B40" s="131" t="s">
        <v>27</v>
      </c>
      <c r="C40" s="132"/>
      <c r="D40" s="79">
        <v>0</v>
      </c>
      <c r="E40" s="79">
        <v>0.23</v>
      </c>
      <c r="F40" s="79">
        <v>7.38</v>
      </c>
      <c r="G40" s="79">
        <v>0.57</v>
      </c>
    </row>
    <row r="41" spans="1:7" ht="15.75">
      <c r="A41" s="3">
        <v>10.3</v>
      </c>
      <c r="B41" s="131" t="s">
        <v>26</v>
      </c>
      <c r="C41" s="132"/>
      <c r="D41" s="79">
        <f>D42-D39-D40</f>
        <v>858.97</v>
      </c>
      <c r="E41" s="79">
        <f>E42-E39-E40</f>
        <v>175.87000000000003</v>
      </c>
      <c r="F41" s="79">
        <v>357.22</v>
      </c>
      <c r="G41" s="79">
        <v>659.36</v>
      </c>
    </row>
    <row r="42" spans="1:7" ht="15.75">
      <c r="A42" s="4">
        <v>10.4</v>
      </c>
      <c r="B42" s="139" t="s">
        <v>29</v>
      </c>
      <c r="C42" s="140"/>
      <c r="D42" s="84">
        <f>D26</f>
        <v>1135.3</v>
      </c>
      <c r="E42" s="84">
        <f>E26</f>
        <v>764.62</v>
      </c>
      <c r="F42" s="84">
        <v>892.15</v>
      </c>
      <c r="G42" s="84">
        <f>G39+G40+G41</f>
        <v>1272.15</v>
      </c>
    </row>
    <row r="43" spans="1:7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</row>
    <row r="44" spans="1:7" ht="15.75">
      <c r="A44" s="7">
        <v>11</v>
      </c>
      <c r="B44" s="141" t="s">
        <v>31</v>
      </c>
      <c r="C44" s="141"/>
      <c r="D44" s="103">
        <f>D48+D51+D54+D55+D58+D59+D60+D61+D62</f>
        <v>46040.329999999994</v>
      </c>
      <c r="E44" s="100">
        <f>E48+E51+E54+E55+E58+E59+E60+E61+E62</f>
        <v>45645.07999999999</v>
      </c>
      <c r="F44" s="103">
        <v>44079.63</v>
      </c>
      <c r="G44" s="100">
        <f>G48+G51+G54+G55+G58+G59+G60+G61+G62</f>
        <v>65571.73</v>
      </c>
    </row>
    <row r="45" spans="1:7" ht="15.75">
      <c r="A45" s="5" t="s">
        <v>58</v>
      </c>
      <c r="B45" s="24" t="s">
        <v>32</v>
      </c>
      <c r="C45" s="25" t="s">
        <v>28</v>
      </c>
      <c r="D45" s="78">
        <v>3421.92</v>
      </c>
      <c r="E45" s="78">
        <v>10046.72</v>
      </c>
      <c r="F45" s="78">
        <v>7450.72</v>
      </c>
      <c r="G45" s="78">
        <v>9541.05</v>
      </c>
    </row>
    <row r="46" spans="1:7" ht="15.75">
      <c r="A46" s="3" t="s">
        <v>59</v>
      </c>
      <c r="B46" s="131" t="s">
        <v>27</v>
      </c>
      <c r="C46" s="132"/>
      <c r="D46" s="79">
        <v>0</v>
      </c>
      <c r="E46" s="79">
        <v>4.31</v>
      </c>
      <c r="F46" s="79">
        <v>103.49</v>
      </c>
      <c r="G46" s="79">
        <v>8.37</v>
      </c>
    </row>
    <row r="47" spans="1:7" ht="15.75">
      <c r="A47" s="3" t="s">
        <v>60</v>
      </c>
      <c r="B47" s="131" t="s">
        <v>26</v>
      </c>
      <c r="C47" s="132"/>
      <c r="D47" s="79">
        <v>10247.21</v>
      </c>
      <c r="E47" s="79">
        <v>3652.82</v>
      </c>
      <c r="F47" s="79">
        <v>4821.93</v>
      </c>
      <c r="G47" s="79">
        <v>11168.8</v>
      </c>
    </row>
    <row r="48" spans="1:7" s="27" customFormat="1" ht="15.75">
      <c r="A48" s="4" t="s">
        <v>61</v>
      </c>
      <c r="B48" s="133" t="s">
        <v>29</v>
      </c>
      <c r="C48" s="134"/>
      <c r="D48" s="81">
        <f>SUM(D45:D47)</f>
        <v>13669.13</v>
      </c>
      <c r="E48" s="81">
        <f>SUM(E45:E47)</f>
        <v>13703.849999999999</v>
      </c>
      <c r="F48" s="81">
        <v>12376.14</v>
      </c>
      <c r="G48" s="84">
        <f>SUM(G45:G47)</f>
        <v>20718.22</v>
      </c>
    </row>
    <row r="49" spans="1:7" ht="15.75">
      <c r="A49" s="5" t="s">
        <v>62</v>
      </c>
      <c r="B49" s="24" t="s">
        <v>33</v>
      </c>
      <c r="C49" s="25" t="s">
        <v>34</v>
      </c>
      <c r="D49" s="78">
        <v>392.97</v>
      </c>
      <c r="E49" s="78">
        <v>464.65</v>
      </c>
      <c r="F49" s="78">
        <v>59.38</v>
      </c>
      <c r="G49" s="78">
        <v>99.93</v>
      </c>
    </row>
    <row r="50" spans="1:7" ht="15.75">
      <c r="A50" s="3" t="s">
        <v>63</v>
      </c>
      <c r="B50" s="131" t="s">
        <v>35</v>
      </c>
      <c r="C50" s="132"/>
      <c r="D50" s="79">
        <v>0</v>
      </c>
      <c r="E50" s="79">
        <v>564.32</v>
      </c>
      <c r="F50" s="79">
        <v>442.65</v>
      </c>
      <c r="G50" s="79">
        <v>2033.09</v>
      </c>
    </row>
    <row r="51" spans="1:7" s="27" customFormat="1" ht="15.75">
      <c r="A51" s="4" t="s">
        <v>64</v>
      </c>
      <c r="B51" s="133" t="s">
        <v>29</v>
      </c>
      <c r="C51" s="134"/>
      <c r="D51" s="81">
        <f>SUM(D49:D50)</f>
        <v>392.97</v>
      </c>
      <c r="E51" s="81">
        <f>SUM(E49:E50)</f>
        <v>1028.97</v>
      </c>
      <c r="F51" s="81">
        <v>502.03</v>
      </c>
      <c r="G51" s="84">
        <f>SUM(G49:G50)</f>
        <v>2133.02</v>
      </c>
    </row>
    <row r="52" spans="1:7" ht="15.75">
      <c r="A52" s="5" t="s">
        <v>65</v>
      </c>
      <c r="B52" s="24" t="s">
        <v>36</v>
      </c>
      <c r="C52" s="25" t="s">
        <v>34</v>
      </c>
      <c r="D52" s="78">
        <v>2486.92</v>
      </c>
      <c r="E52" s="78">
        <v>975.86</v>
      </c>
      <c r="F52" s="78">
        <v>2891.65</v>
      </c>
      <c r="G52" s="78">
        <v>2804.86</v>
      </c>
    </row>
    <row r="53" spans="1:7" ht="15.75">
      <c r="A53" s="3" t="s">
        <v>66</v>
      </c>
      <c r="B53" s="131" t="s">
        <v>35</v>
      </c>
      <c r="C53" s="132"/>
      <c r="D53" s="79">
        <v>10.5</v>
      </c>
      <c r="E53" s="79">
        <v>19.33</v>
      </c>
      <c r="F53" s="79">
        <v>361.65</v>
      </c>
      <c r="G53" s="79">
        <v>95.84</v>
      </c>
    </row>
    <row r="54" spans="1:7" s="27" customFormat="1" ht="15.75">
      <c r="A54" s="4" t="s">
        <v>67</v>
      </c>
      <c r="B54" s="133" t="s">
        <v>29</v>
      </c>
      <c r="C54" s="134"/>
      <c r="D54" s="81">
        <f>SUM(D52:D53)</f>
        <v>2497.42</v>
      </c>
      <c r="E54" s="81">
        <f>SUM(E52:E53)</f>
        <v>995.19</v>
      </c>
      <c r="F54" s="81">
        <v>3253.3</v>
      </c>
      <c r="G54" s="84">
        <f>SUM(G52:G53)</f>
        <v>2900.7000000000003</v>
      </c>
    </row>
    <row r="55" spans="1:7" ht="15.75">
      <c r="A55" s="7">
        <v>11.4</v>
      </c>
      <c r="B55" s="124" t="s">
        <v>37</v>
      </c>
      <c r="C55" s="124"/>
      <c r="D55" s="82">
        <v>21232.32</v>
      </c>
      <c r="E55" s="82">
        <v>17607.92</v>
      </c>
      <c r="F55" s="82">
        <v>17622.45</v>
      </c>
      <c r="G55" s="82">
        <v>20027.67</v>
      </c>
    </row>
    <row r="56" spans="1:7" ht="15.75">
      <c r="A56" s="5" t="s">
        <v>68</v>
      </c>
      <c r="B56" s="24" t="s">
        <v>38</v>
      </c>
      <c r="C56" s="25" t="s">
        <v>39</v>
      </c>
      <c r="D56" s="78">
        <v>3148.74</v>
      </c>
      <c r="E56" s="78">
        <v>2468.19</v>
      </c>
      <c r="F56" s="78">
        <v>5502.63</v>
      </c>
      <c r="G56" s="78">
        <v>8630.8</v>
      </c>
    </row>
    <row r="57" spans="1:7" ht="15.75">
      <c r="A57" s="3" t="s">
        <v>69</v>
      </c>
      <c r="B57" s="127" t="s">
        <v>40</v>
      </c>
      <c r="C57" s="128"/>
      <c r="D57" s="79">
        <v>147.34</v>
      </c>
      <c r="E57" s="79">
        <v>7753.79</v>
      </c>
      <c r="F57" s="79">
        <v>1024.77</v>
      </c>
      <c r="G57" s="79">
        <v>4448.02</v>
      </c>
    </row>
    <row r="58" spans="1:7" s="27" customFormat="1" ht="15.75">
      <c r="A58" s="4" t="s">
        <v>70</v>
      </c>
      <c r="B58" s="129" t="s">
        <v>29</v>
      </c>
      <c r="C58" s="130"/>
      <c r="D58" s="81">
        <f>SUM(D56:D57)</f>
        <v>3296.08</v>
      </c>
      <c r="E58" s="81">
        <f>SUM(E56:E57)</f>
        <v>10221.98</v>
      </c>
      <c r="F58" s="81">
        <v>6527.4</v>
      </c>
      <c r="G58" s="84">
        <f>SUM(G56:G57)</f>
        <v>13078.82</v>
      </c>
    </row>
    <row r="59" spans="1:7" ht="15.75">
      <c r="A59" s="7">
        <v>11.6</v>
      </c>
      <c r="B59" s="124" t="s">
        <v>41</v>
      </c>
      <c r="C59" s="124"/>
      <c r="D59" s="82">
        <v>293.17</v>
      </c>
      <c r="E59" s="82">
        <v>598</v>
      </c>
      <c r="F59" s="82">
        <v>161.84</v>
      </c>
      <c r="G59" s="82">
        <v>1764.32</v>
      </c>
    </row>
    <row r="60" spans="1:7" ht="15.75">
      <c r="A60" s="7">
        <v>11.7</v>
      </c>
      <c r="B60" s="124" t="s">
        <v>42</v>
      </c>
      <c r="C60" s="124"/>
      <c r="D60" s="82">
        <v>3367.77</v>
      </c>
      <c r="E60" s="82">
        <v>410.43</v>
      </c>
      <c r="F60" s="82">
        <v>2526.5</v>
      </c>
      <c r="G60" s="82">
        <v>3248.81</v>
      </c>
    </row>
    <row r="61" spans="1:7" ht="15.75">
      <c r="A61" s="7">
        <v>11.8</v>
      </c>
      <c r="B61" s="124" t="s">
        <v>53</v>
      </c>
      <c r="C61" s="124"/>
      <c r="D61" s="82">
        <v>0</v>
      </c>
      <c r="E61" s="82">
        <v>0</v>
      </c>
      <c r="F61" s="82">
        <v>0</v>
      </c>
      <c r="G61" s="82">
        <v>2.27</v>
      </c>
    </row>
    <row r="62" spans="1:7" ht="15.75">
      <c r="A62" s="7">
        <v>11.9</v>
      </c>
      <c r="B62" s="124" t="s">
        <v>43</v>
      </c>
      <c r="C62" s="124"/>
      <c r="D62" s="82">
        <v>1291.47</v>
      </c>
      <c r="E62" s="82">
        <v>1078.74</v>
      </c>
      <c r="F62" s="82">
        <v>1109.97</v>
      </c>
      <c r="G62" s="82">
        <v>1697.9</v>
      </c>
    </row>
    <row r="63" spans="1:7" ht="15.75">
      <c r="A63" s="5">
        <v>12</v>
      </c>
      <c r="B63" s="125" t="s">
        <v>44</v>
      </c>
      <c r="C63" s="126"/>
      <c r="D63" s="101">
        <f>SUM(D64:D68)</f>
        <v>9209.91</v>
      </c>
      <c r="E63" s="101">
        <f>SUM(E64:E68)</f>
        <v>29545.99</v>
      </c>
      <c r="F63" s="101">
        <v>20604.51</v>
      </c>
      <c r="G63" s="101">
        <f>SUM(G64:G68)</f>
        <v>31093.410000000003</v>
      </c>
    </row>
    <row r="64" spans="1:7" ht="15.75">
      <c r="A64" s="3">
        <v>12.1</v>
      </c>
      <c r="B64" s="122" t="s">
        <v>45</v>
      </c>
      <c r="C64" s="123"/>
      <c r="D64" s="79">
        <v>8121.4</v>
      </c>
      <c r="E64" s="79">
        <v>28120.41</v>
      </c>
      <c r="F64" s="79">
        <v>14876.09</v>
      </c>
      <c r="G64" s="79">
        <v>21545.51</v>
      </c>
    </row>
    <row r="65" spans="1:7" ht="15.75">
      <c r="A65" s="3">
        <v>12.2</v>
      </c>
      <c r="B65" s="122" t="s">
        <v>46</v>
      </c>
      <c r="C65" s="123"/>
      <c r="D65" s="79">
        <v>0</v>
      </c>
      <c r="E65" s="79">
        <v>123.12</v>
      </c>
      <c r="F65" s="79">
        <v>1447.82</v>
      </c>
      <c r="G65" s="79">
        <v>8511.03</v>
      </c>
    </row>
    <row r="66" spans="1:7" ht="15.75">
      <c r="A66" s="3">
        <v>12.3</v>
      </c>
      <c r="B66" s="122" t="s">
        <v>47</v>
      </c>
      <c r="C66" s="123"/>
      <c r="D66" s="79">
        <v>32.87</v>
      </c>
      <c r="E66" s="79">
        <v>40.13</v>
      </c>
      <c r="F66" s="79">
        <v>11.62</v>
      </c>
      <c r="G66" s="79">
        <v>23.33</v>
      </c>
    </row>
    <row r="67" spans="1:7" ht="15.75">
      <c r="A67" s="3">
        <v>12.4</v>
      </c>
      <c r="B67" s="122" t="s">
        <v>48</v>
      </c>
      <c r="C67" s="123"/>
      <c r="D67" s="79">
        <v>414.02</v>
      </c>
      <c r="E67" s="79">
        <v>257.68</v>
      </c>
      <c r="F67" s="79">
        <v>516.38</v>
      </c>
      <c r="G67" s="79">
        <v>268.48</v>
      </c>
    </row>
    <row r="68" spans="1:7" ht="15.75">
      <c r="A68" s="4">
        <v>12.5</v>
      </c>
      <c r="B68" s="184" t="s">
        <v>49</v>
      </c>
      <c r="C68" s="185"/>
      <c r="D68" s="79">
        <v>641.62</v>
      </c>
      <c r="E68" s="79">
        <v>1004.65</v>
      </c>
      <c r="F68" s="79">
        <v>3752.6</v>
      </c>
      <c r="G68" s="79">
        <v>745.06</v>
      </c>
    </row>
    <row r="69" spans="1:7" ht="15.75">
      <c r="A69" s="8">
        <v>13</v>
      </c>
      <c r="B69" s="124" t="s">
        <v>71</v>
      </c>
      <c r="C69" s="124"/>
      <c r="D69" s="102">
        <f>D44+D63</f>
        <v>55250.23999999999</v>
      </c>
      <c r="E69" s="102">
        <f>E44+E63</f>
        <v>75191.06999999999</v>
      </c>
      <c r="F69" s="102">
        <v>64684.14</v>
      </c>
      <c r="G69" s="102">
        <f>G44+G63</f>
        <v>96665.14</v>
      </c>
    </row>
  </sheetData>
  <sheetProtection/>
  <mergeCells count="48">
    <mergeCell ref="B22:C22"/>
    <mergeCell ref="B4:C4"/>
    <mergeCell ref="A2:E2"/>
    <mergeCell ref="B20:C20"/>
    <mergeCell ref="B21:C21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5" header="0.511811023622047" footer="0.511811023622047"/>
  <pageSetup horizontalDpi="600" verticalDpi="600" orientation="portrait" paperSize="9" r:id="rId2"/>
  <rowBreaks count="1" manualBreakCount="1">
    <brk id="42" max="9" man="1"/>
  </rowBreaks>
  <colBreaks count="1" manualBreakCount="1">
    <brk id="5" max="68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Normal="80" zoomScaleSheetLayoutView="100" zoomScalePageLayoutView="0" workbookViewId="0" topLeftCell="A40">
      <selection activeCell="D73" sqref="D73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5.140625" style="10" customWidth="1"/>
    <col min="5" max="5" width="13.7109375" style="10" customWidth="1"/>
    <col min="6" max="6" width="14.28125" style="10" customWidth="1"/>
    <col min="7" max="7" width="15.28125" style="10" customWidth="1"/>
    <col min="8" max="8" width="15.140625" style="10" customWidth="1"/>
    <col min="9" max="9" width="15.00390625" style="10" customWidth="1"/>
    <col min="10" max="10" width="15.00390625" style="11" customWidth="1"/>
    <col min="11" max="16384" width="9.140625" style="11" customWidth="1"/>
  </cols>
  <sheetData>
    <row r="1" spans="1:7" ht="21" customHeight="1">
      <c r="A1" s="1" t="s">
        <v>0</v>
      </c>
      <c r="D1" s="9"/>
      <c r="E1" s="9"/>
      <c r="F1" s="9"/>
      <c r="G1" s="9"/>
    </row>
    <row r="2" spans="1:7" ht="32.25" customHeight="1">
      <c r="A2" s="152" t="s">
        <v>55</v>
      </c>
      <c r="B2" s="152"/>
      <c r="C2" s="152"/>
      <c r="D2" s="152"/>
      <c r="E2" s="152"/>
      <c r="F2" s="36"/>
      <c r="G2" s="9"/>
    </row>
    <row r="3" spans="1:7" ht="15">
      <c r="A3" s="1" t="s">
        <v>138</v>
      </c>
      <c r="C3" s="39" t="s">
        <v>144</v>
      </c>
      <c r="D3" s="9"/>
      <c r="E3" s="9"/>
      <c r="F3" s="9"/>
      <c r="G3" s="9"/>
    </row>
    <row r="4" spans="1:10" s="12" customFormat="1" ht="30">
      <c r="A4" s="2" t="s">
        <v>109</v>
      </c>
      <c r="B4" s="151" t="s">
        <v>54</v>
      </c>
      <c r="C4" s="151"/>
      <c r="D4" s="2" t="s">
        <v>98</v>
      </c>
      <c r="E4" s="2" t="s">
        <v>94</v>
      </c>
      <c r="F4" s="2" t="s">
        <v>88</v>
      </c>
      <c r="G4" s="2" t="s">
        <v>101</v>
      </c>
      <c r="H4" s="2" t="s">
        <v>100</v>
      </c>
      <c r="I4" s="2" t="s">
        <v>104</v>
      </c>
      <c r="J4" s="2" t="s">
        <v>106</v>
      </c>
    </row>
    <row r="5" spans="1:10" ht="15" customHeight="1">
      <c r="A5" s="26" t="s">
        <v>11</v>
      </c>
      <c r="B5" s="16" t="s">
        <v>50</v>
      </c>
      <c r="C5" s="17" t="s">
        <v>2</v>
      </c>
      <c r="D5" s="76">
        <v>66378.86</v>
      </c>
      <c r="E5" s="76">
        <v>31993.47</v>
      </c>
      <c r="F5" s="76">
        <v>36165.32</v>
      </c>
      <c r="G5" s="76">
        <v>75585.59</v>
      </c>
      <c r="H5" s="76">
        <v>75408.77</v>
      </c>
      <c r="I5" s="76">
        <v>28417.65</v>
      </c>
      <c r="J5" s="76">
        <v>38344.27</v>
      </c>
    </row>
    <row r="6" spans="1:10" ht="15.75">
      <c r="A6" s="3">
        <v>1.2</v>
      </c>
      <c r="B6" s="16"/>
      <c r="C6" s="17" t="s">
        <v>3</v>
      </c>
      <c r="D6" s="76">
        <v>69077.68</v>
      </c>
      <c r="E6" s="76">
        <v>31993.47</v>
      </c>
      <c r="F6" s="76">
        <v>36165.32</v>
      </c>
      <c r="G6" s="76">
        <v>75585.59</v>
      </c>
      <c r="H6" s="76">
        <v>76157.47</v>
      </c>
      <c r="I6" s="76">
        <v>28479</v>
      </c>
      <c r="J6" s="76">
        <v>38344.27</v>
      </c>
    </row>
    <row r="7" spans="1:10" ht="15.75">
      <c r="A7" s="3">
        <v>1.3</v>
      </c>
      <c r="B7" s="18"/>
      <c r="C7" s="17" t="s">
        <v>4</v>
      </c>
      <c r="D7" s="76">
        <v>68757.91</v>
      </c>
      <c r="E7" s="76">
        <v>37732.69</v>
      </c>
      <c r="F7" s="76">
        <v>37402.79</v>
      </c>
      <c r="G7" s="76">
        <v>86298.29</v>
      </c>
      <c r="H7" s="76">
        <v>80606.35</v>
      </c>
      <c r="I7" s="76">
        <v>32606.29</v>
      </c>
      <c r="J7" s="76">
        <v>41804.36</v>
      </c>
    </row>
    <row r="8" spans="1:10" ht="15.75">
      <c r="A8" s="3">
        <v>1.4</v>
      </c>
      <c r="B8" s="18"/>
      <c r="C8" s="17" t="s">
        <v>5</v>
      </c>
      <c r="D8" s="76">
        <v>119699.8</v>
      </c>
      <c r="E8" s="76">
        <v>79036.73</v>
      </c>
      <c r="F8" s="76">
        <v>73257.57</v>
      </c>
      <c r="G8" s="76">
        <v>117467.2</v>
      </c>
      <c r="H8" s="76">
        <v>99632.47</v>
      </c>
      <c r="I8" s="76">
        <v>56951.05</v>
      </c>
      <c r="J8" s="76">
        <v>79040.21</v>
      </c>
    </row>
    <row r="9" spans="1:10" ht="15.75">
      <c r="A9" s="3">
        <v>1.5</v>
      </c>
      <c r="B9" s="18"/>
      <c r="C9" s="17" t="s">
        <v>6</v>
      </c>
      <c r="D9" s="76">
        <v>76377.09</v>
      </c>
      <c r="E9" s="76">
        <v>45416.89</v>
      </c>
      <c r="F9" s="76">
        <v>50421.37</v>
      </c>
      <c r="G9" s="76">
        <v>97827.66</v>
      </c>
      <c r="H9" s="76">
        <v>94032.49</v>
      </c>
      <c r="I9" s="76">
        <v>42454.39</v>
      </c>
      <c r="J9" s="76">
        <v>48730.36</v>
      </c>
    </row>
    <row r="10" spans="1:10" ht="15.75">
      <c r="A10" s="3">
        <v>1.6</v>
      </c>
      <c r="B10" s="18"/>
      <c r="C10" s="17" t="s">
        <v>7</v>
      </c>
      <c r="D10" s="76">
        <v>127319</v>
      </c>
      <c r="E10" s="76">
        <v>86720.95</v>
      </c>
      <c r="F10" s="76">
        <v>86276.15</v>
      </c>
      <c r="G10" s="76">
        <v>128996.6</v>
      </c>
      <c r="H10" s="76">
        <v>113058.6</v>
      </c>
      <c r="I10" s="76">
        <v>66799.17</v>
      </c>
      <c r="J10" s="76">
        <v>85966.23</v>
      </c>
    </row>
    <row r="11" spans="1:10" ht="15.75">
      <c r="A11" s="4">
        <v>1.7</v>
      </c>
      <c r="B11" s="19"/>
      <c r="C11" s="20" t="s">
        <v>12</v>
      </c>
      <c r="D11" s="77">
        <f>D10</f>
        <v>127319</v>
      </c>
      <c r="E11" s="77">
        <v>86772.74</v>
      </c>
      <c r="F11" s="92">
        <v>86466.06</v>
      </c>
      <c r="G11" s="77">
        <v>129419.93</v>
      </c>
      <c r="H11" s="92">
        <v>116204.66</v>
      </c>
      <c r="I11" s="77">
        <v>66799.17</v>
      </c>
      <c r="J11" s="77">
        <v>87461.36</v>
      </c>
    </row>
    <row r="12" spans="1:10" ht="15.75">
      <c r="A12" s="5">
        <v>2.1</v>
      </c>
      <c r="B12" s="14" t="s">
        <v>51</v>
      </c>
      <c r="C12" s="15" t="s">
        <v>2</v>
      </c>
      <c r="D12" s="78">
        <v>78.38</v>
      </c>
      <c r="E12" s="78">
        <v>49.6</v>
      </c>
      <c r="F12" s="78">
        <v>39.06</v>
      </c>
      <c r="G12" s="78">
        <v>73.16</v>
      </c>
      <c r="H12" s="78">
        <v>73.63</v>
      </c>
      <c r="I12" s="78">
        <v>52.38</v>
      </c>
      <c r="J12" s="78">
        <v>57.39</v>
      </c>
    </row>
    <row r="13" spans="1:10" ht="15" customHeight="1">
      <c r="A13" s="3">
        <v>2.2</v>
      </c>
      <c r="B13" s="16"/>
      <c r="C13" s="17" t="s">
        <v>3</v>
      </c>
      <c r="D13" s="79">
        <v>81.72</v>
      </c>
      <c r="E13" s="79">
        <v>49.6</v>
      </c>
      <c r="F13" s="79">
        <v>39.06</v>
      </c>
      <c r="G13" s="79">
        <v>73.16</v>
      </c>
      <c r="H13" s="79">
        <v>74.34</v>
      </c>
      <c r="I13" s="79">
        <v>52.49</v>
      </c>
      <c r="J13" s="79">
        <v>57.39</v>
      </c>
    </row>
    <row r="14" spans="1:10" ht="15.75">
      <c r="A14" s="3">
        <v>2.3</v>
      </c>
      <c r="B14" s="37"/>
      <c r="C14" s="17" t="s">
        <v>4</v>
      </c>
      <c r="D14" s="79">
        <v>81.29</v>
      </c>
      <c r="E14" s="79">
        <v>58.56</v>
      </c>
      <c r="F14" s="79">
        <v>40.38</v>
      </c>
      <c r="G14" s="79">
        <v>83.29</v>
      </c>
      <c r="H14" s="79">
        <v>78.73</v>
      </c>
      <c r="I14" s="79">
        <v>60.27</v>
      </c>
      <c r="J14" s="79">
        <v>62.77</v>
      </c>
    </row>
    <row r="15" spans="1:10" ht="15.75">
      <c r="A15" s="3">
        <v>2.4</v>
      </c>
      <c r="B15" s="38"/>
      <c r="C15" s="17" t="s">
        <v>5</v>
      </c>
      <c r="D15" s="79">
        <v>140.39</v>
      </c>
      <c r="E15" s="79">
        <v>123.2</v>
      </c>
      <c r="F15" s="79">
        <v>78.77</v>
      </c>
      <c r="G15" s="79">
        <v>113.34</v>
      </c>
      <c r="H15" s="79">
        <v>97.45</v>
      </c>
      <c r="I15" s="79">
        <v>105.49</v>
      </c>
      <c r="J15" s="79">
        <v>118.64</v>
      </c>
    </row>
    <row r="16" spans="1:10" ht="15.75">
      <c r="A16" s="3">
        <v>2.5</v>
      </c>
      <c r="B16" s="38"/>
      <c r="C16" s="17" t="s">
        <v>6</v>
      </c>
      <c r="D16" s="79">
        <v>90.65</v>
      </c>
      <c r="E16" s="79">
        <v>70.33</v>
      </c>
      <c r="F16" s="79">
        <v>54.63</v>
      </c>
      <c r="G16" s="79">
        <v>94.36</v>
      </c>
      <c r="H16" s="79">
        <v>91.84</v>
      </c>
      <c r="I16" s="79">
        <v>79.08</v>
      </c>
      <c r="J16" s="79">
        <v>71.89</v>
      </c>
    </row>
    <row r="17" spans="1:10" ht="15.75">
      <c r="A17" s="3">
        <v>2.6</v>
      </c>
      <c r="B17" s="38"/>
      <c r="C17" s="17" t="s">
        <v>7</v>
      </c>
      <c r="D17" s="79">
        <v>149.75</v>
      </c>
      <c r="E17" s="79">
        <v>134.97</v>
      </c>
      <c r="F17" s="79">
        <v>93.02</v>
      </c>
      <c r="G17" s="79">
        <v>124.41</v>
      </c>
      <c r="H17" s="79">
        <v>110.55</v>
      </c>
      <c r="I17" s="79">
        <v>124.3</v>
      </c>
      <c r="J17" s="79">
        <v>127.76</v>
      </c>
    </row>
    <row r="18" spans="1:10" ht="15.75">
      <c r="A18" s="3">
        <v>2.7</v>
      </c>
      <c r="B18" s="18"/>
      <c r="C18" s="21" t="s">
        <v>12</v>
      </c>
      <c r="D18" s="80">
        <f>D17</f>
        <v>149.75</v>
      </c>
      <c r="E18" s="80">
        <v>135.05</v>
      </c>
      <c r="F18" s="79">
        <v>93.22</v>
      </c>
      <c r="G18" s="80">
        <v>124.82</v>
      </c>
      <c r="H18" s="79">
        <v>113.63</v>
      </c>
      <c r="I18" s="80">
        <v>124.3</v>
      </c>
      <c r="J18" s="80">
        <v>129.98</v>
      </c>
    </row>
    <row r="19" spans="1:10" ht="15.75">
      <c r="A19" s="4">
        <v>2.8</v>
      </c>
      <c r="B19" s="22"/>
      <c r="C19" s="23" t="s">
        <v>8</v>
      </c>
      <c r="D19" s="81">
        <f>D18*1.1</f>
        <v>164.72500000000002</v>
      </c>
      <c r="E19" s="81">
        <v>148.56</v>
      </c>
      <c r="F19" s="84">
        <v>102.54</v>
      </c>
      <c r="G19" s="81">
        <v>137.3</v>
      </c>
      <c r="H19" s="84">
        <v>124.99</v>
      </c>
      <c r="I19" s="81">
        <v>136.73</v>
      </c>
      <c r="J19" s="81">
        <v>142.98</v>
      </c>
    </row>
    <row r="20" spans="1:10" ht="15.75">
      <c r="A20" s="7">
        <v>3</v>
      </c>
      <c r="B20" s="141" t="s">
        <v>13</v>
      </c>
      <c r="C20" s="141"/>
      <c r="D20" s="82">
        <v>166633.3</v>
      </c>
      <c r="E20" s="82">
        <v>124248.7</v>
      </c>
      <c r="F20" s="82">
        <v>172350.7</v>
      </c>
      <c r="G20" s="82">
        <v>177938.6</v>
      </c>
      <c r="H20" s="82">
        <v>190948</v>
      </c>
      <c r="I20" s="82">
        <v>100727.4</v>
      </c>
      <c r="J20" s="82">
        <v>134629</v>
      </c>
    </row>
    <row r="21" spans="1:10" ht="15.75">
      <c r="A21" s="7">
        <v>4</v>
      </c>
      <c r="B21" s="141" t="s">
        <v>14</v>
      </c>
      <c r="C21" s="150"/>
      <c r="D21" s="82">
        <v>1020.07</v>
      </c>
      <c r="E21" s="82">
        <v>13419.83</v>
      </c>
      <c r="F21" s="82">
        <v>3924.67</v>
      </c>
      <c r="G21" s="82">
        <v>9037.63</v>
      </c>
      <c r="H21" s="82">
        <v>2690.19</v>
      </c>
      <c r="I21" s="82">
        <v>5631.39</v>
      </c>
      <c r="J21" s="82">
        <v>8580.9</v>
      </c>
    </row>
    <row r="22" spans="1:10" ht="15.75">
      <c r="A22" s="5">
        <v>5</v>
      </c>
      <c r="B22" s="125" t="s">
        <v>120</v>
      </c>
      <c r="C22" s="126"/>
      <c r="D22" s="83"/>
      <c r="E22" s="83"/>
      <c r="F22" s="83"/>
      <c r="G22" s="83"/>
      <c r="H22" s="83"/>
      <c r="I22" s="83"/>
      <c r="J22" s="83"/>
    </row>
    <row r="23" spans="1:10" ht="15.75">
      <c r="A23" s="3">
        <v>5.1</v>
      </c>
      <c r="B23" s="144" t="s">
        <v>142</v>
      </c>
      <c r="C23" s="145"/>
      <c r="D23" s="79">
        <v>71.12</v>
      </c>
      <c r="E23" s="79">
        <v>17.5</v>
      </c>
      <c r="F23" s="79">
        <v>9.76</v>
      </c>
      <c r="G23" s="79">
        <v>34.85</v>
      </c>
      <c r="H23" s="79">
        <v>27.13</v>
      </c>
      <c r="I23" s="79">
        <v>33.85</v>
      </c>
      <c r="J23" s="79">
        <v>18.35</v>
      </c>
    </row>
    <row r="24" spans="1:10" ht="15.75">
      <c r="A24" s="3">
        <v>5.2</v>
      </c>
      <c r="B24" s="144" t="s">
        <v>17</v>
      </c>
      <c r="C24" s="145"/>
      <c r="D24" s="79">
        <v>361.3</v>
      </c>
      <c r="E24" s="79">
        <v>205.47</v>
      </c>
      <c r="F24" s="79">
        <v>281.54</v>
      </c>
      <c r="G24" s="79">
        <v>724.82</v>
      </c>
      <c r="H24" s="79">
        <v>496.18</v>
      </c>
      <c r="I24" s="79">
        <v>212.07</v>
      </c>
      <c r="J24" s="79">
        <v>264.85</v>
      </c>
    </row>
    <row r="25" spans="1:10" ht="15.75">
      <c r="A25" s="3">
        <v>5.3</v>
      </c>
      <c r="B25" s="144" t="s">
        <v>18</v>
      </c>
      <c r="C25" s="145"/>
      <c r="D25" s="79">
        <v>30.85</v>
      </c>
      <c r="E25" s="79">
        <v>0</v>
      </c>
      <c r="F25" s="79">
        <v>1.56</v>
      </c>
      <c r="G25" s="79">
        <v>15.2</v>
      </c>
      <c r="H25" s="79">
        <v>22.25</v>
      </c>
      <c r="I25" s="79">
        <v>12.97</v>
      </c>
      <c r="J25" s="79">
        <v>35.36</v>
      </c>
    </row>
    <row r="26" spans="1:10" ht="15.75">
      <c r="A26" s="3">
        <v>5.4</v>
      </c>
      <c r="B26" s="144" t="s">
        <v>19</v>
      </c>
      <c r="C26" s="145"/>
      <c r="D26" s="79">
        <v>2250.41</v>
      </c>
      <c r="E26" s="79">
        <v>1041.15</v>
      </c>
      <c r="F26" s="79">
        <v>2010.37</v>
      </c>
      <c r="G26" s="79">
        <v>2039.23</v>
      </c>
      <c r="H26" s="79">
        <v>2299.61</v>
      </c>
      <c r="I26" s="79">
        <v>1223.25</v>
      </c>
      <c r="J26" s="79">
        <v>1588.74</v>
      </c>
    </row>
    <row r="27" spans="1:10" ht="15.75">
      <c r="A27" s="4">
        <v>5.5</v>
      </c>
      <c r="B27" s="135" t="s">
        <v>20</v>
      </c>
      <c r="C27" s="136"/>
      <c r="D27" s="84">
        <v>10.96</v>
      </c>
      <c r="E27" s="84">
        <v>0</v>
      </c>
      <c r="F27" s="84">
        <v>63.61</v>
      </c>
      <c r="G27" s="84">
        <v>65.17</v>
      </c>
      <c r="H27" s="84">
        <v>15.71</v>
      </c>
      <c r="I27" s="84">
        <v>20.43</v>
      </c>
      <c r="J27" s="84">
        <v>16.05</v>
      </c>
    </row>
    <row r="28" spans="1:10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</row>
    <row r="29" spans="1:10" ht="15.75">
      <c r="A29" s="3">
        <v>6.1</v>
      </c>
      <c r="B29" s="144" t="s">
        <v>142</v>
      </c>
      <c r="C29" s="145"/>
      <c r="D29" s="79">
        <v>197.49</v>
      </c>
      <c r="E29" s="79">
        <v>260.71</v>
      </c>
      <c r="F29" s="79">
        <v>179.73</v>
      </c>
      <c r="G29" s="79">
        <v>216.09</v>
      </c>
      <c r="H29" s="79">
        <v>191.92</v>
      </c>
      <c r="I29" s="79">
        <v>248.95</v>
      </c>
      <c r="J29" s="79">
        <v>299.32</v>
      </c>
    </row>
    <row r="30" spans="1:10" ht="15.75">
      <c r="A30" s="3">
        <v>6.2</v>
      </c>
      <c r="B30" s="144" t="s">
        <v>17</v>
      </c>
      <c r="C30" s="145"/>
      <c r="D30" s="79">
        <v>12.74</v>
      </c>
      <c r="E30" s="79">
        <v>12.91</v>
      </c>
      <c r="F30" s="79">
        <v>12.84</v>
      </c>
      <c r="G30" s="79">
        <v>14.29</v>
      </c>
      <c r="H30" s="79">
        <v>12.92</v>
      </c>
      <c r="I30" s="79">
        <v>13.08</v>
      </c>
      <c r="J30" s="79">
        <v>12.74</v>
      </c>
    </row>
    <row r="31" spans="1:10" ht="15.75">
      <c r="A31" s="3">
        <v>6.3</v>
      </c>
      <c r="B31" s="144" t="s">
        <v>18</v>
      </c>
      <c r="C31" s="145"/>
      <c r="D31" s="79">
        <v>35.99</v>
      </c>
      <c r="E31" s="79">
        <v>0</v>
      </c>
      <c r="F31" s="79">
        <v>83.88</v>
      </c>
      <c r="G31" s="79">
        <v>131.72</v>
      </c>
      <c r="H31" s="79">
        <v>43.76</v>
      </c>
      <c r="I31" s="79">
        <v>39.99</v>
      </c>
      <c r="J31" s="79">
        <v>50</v>
      </c>
    </row>
    <row r="32" spans="1:10" ht="15.75">
      <c r="A32" s="3">
        <v>6.4</v>
      </c>
      <c r="B32" s="144" t="s">
        <v>22</v>
      </c>
      <c r="C32" s="145"/>
      <c r="D32" s="79">
        <v>19.77</v>
      </c>
      <c r="E32" s="79">
        <v>24.29</v>
      </c>
      <c r="F32" s="79">
        <v>16.97</v>
      </c>
      <c r="G32" s="79">
        <v>17.28</v>
      </c>
      <c r="H32" s="79">
        <v>28.26</v>
      </c>
      <c r="I32" s="79">
        <v>14.15</v>
      </c>
      <c r="J32" s="79">
        <v>16.03</v>
      </c>
    </row>
    <row r="33" spans="1:10" ht="15.75">
      <c r="A33" s="3">
        <v>6.5</v>
      </c>
      <c r="B33" s="144" t="s">
        <v>20</v>
      </c>
      <c r="C33" s="145"/>
      <c r="D33" s="79">
        <v>31.76</v>
      </c>
      <c r="E33" s="79">
        <v>0</v>
      </c>
      <c r="F33" s="79">
        <v>39.16</v>
      </c>
      <c r="G33" s="79">
        <v>59.2</v>
      </c>
      <c r="H33" s="79">
        <v>38.01</v>
      </c>
      <c r="I33" s="79">
        <v>107.65</v>
      </c>
      <c r="J33" s="79">
        <v>43.26</v>
      </c>
    </row>
    <row r="34" spans="1:10" ht="15.75">
      <c r="A34" s="7">
        <v>7</v>
      </c>
      <c r="B34" s="148" t="s">
        <v>52</v>
      </c>
      <c r="C34" s="149"/>
      <c r="D34" s="82">
        <v>195.56</v>
      </c>
      <c r="E34" s="82">
        <v>215.7</v>
      </c>
      <c r="F34" s="82">
        <v>190.49</v>
      </c>
      <c r="G34" s="82">
        <v>183.2</v>
      </c>
      <c r="H34" s="82">
        <v>188.45</v>
      </c>
      <c r="I34" s="82">
        <v>195.81</v>
      </c>
      <c r="J34" s="82">
        <v>209.74</v>
      </c>
    </row>
    <row r="35" spans="1:10" ht="15.75">
      <c r="A35" s="5">
        <v>8.1</v>
      </c>
      <c r="B35" s="146" t="s">
        <v>23</v>
      </c>
      <c r="C35" s="147"/>
      <c r="D35" s="85">
        <v>62</v>
      </c>
      <c r="E35" s="85">
        <v>11</v>
      </c>
      <c r="F35" s="85">
        <v>53</v>
      </c>
      <c r="G35" s="85">
        <v>121</v>
      </c>
      <c r="H35" s="85">
        <v>135</v>
      </c>
      <c r="I35" s="85">
        <v>199</v>
      </c>
      <c r="J35" s="85">
        <v>18</v>
      </c>
    </row>
    <row r="36" spans="1:10" ht="15" customHeight="1">
      <c r="A36" s="4">
        <v>8.2</v>
      </c>
      <c r="B36" s="135" t="s">
        <v>24</v>
      </c>
      <c r="C36" s="136"/>
      <c r="D36" s="86">
        <v>12</v>
      </c>
      <c r="E36" s="86">
        <v>3</v>
      </c>
      <c r="F36" s="86">
        <v>14</v>
      </c>
      <c r="G36" s="86">
        <v>26</v>
      </c>
      <c r="H36" s="86">
        <v>32</v>
      </c>
      <c r="I36" s="86">
        <v>37</v>
      </c>
      <c r="J36" s="86">
        <v>3</v>
      </c>
    </row>
    <row r="37" spans="1:10" ht="15.75">
      <c r="A37" s="4">
        <v>9</v>
      </c>
      <c r="B37" s="135" t="s">
        <v>25</v>
      </c>
      <c r="C37" s="136"/>
      <c r="D37" s="84">
        <v>845.21</v>
      </c>
      <c r="E37" s="84">
        <v>577.71</v>
      </c>
      <c r="F37" s="84">
        <v>906</v>
      </c>
      <c r="G37" s="84">
        <v>986.81</v>
      </c>
      <c r="H37" s="84">
        <v>1008.79</v>
      </c>
      <c r="I37" s="84">
        <v>509.35</v>
      </c>
      <c r="J37" s="84">
        <v>633.22</v>
      </c>
    </row>
    <row r="38" spans="1:10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</row>
    <row r="39" spans="1:10" ht="15.75">
      <c r="A39" s="3">
        <v>10.1</v>
      </c>
      <c r="B39" s="131" t="s">
        <v>28</v>
      </c>
      <c r="C39" s="132"/>
      <c r="D39" s="79">
        <v>385.95</v>
      </c>
      <c r="E39" s="79">
        <v>322.07</v>
      </c>
      <c r="F39" s="79">
        <v>774.86</v>
      </c>
      <c r="G39" s="79">
        <v>680.21</v>
      </c>
      <c r="H39" s="79">
        <v>549.86</v>
      </c>
      <c r="I39" s="79">
        <v>670.32</v>
      </c>
      <c r="J39" s="79">
        <v>480.15</v>
      </c>
    </row>
    <row r="40" spans="1:10" ht="15.75">
      <c r="A40" s="3">
        <v>10.2</v>
      </c>
      <c r="B40" s="131" t="s">
        <v>27</v>
      </c>
      <c r="C40" s="132"/>
      <c r="D40" s="79">
        <v>56.46</v>
      </c>
      <c r="E40" s="79">
        <v>65.34</v>
      </c>
      <c r="F40" s="79">
        <v>13.32</v>
      </c>
      <c r="G40" s="79">
        <v>79</v>
      </c>
      <c r="H40" s="79">
        <v>101.94</v>
      </c>
      <c r="I40" s="79">
        <v>25.24</v>
      </c>
      <c r="J40" s="79">
        <v>114.87</v>
      </c>
    </row>
    <row r="41" spans="1:10" ht="15.75">
      <c r="A41" s="3">
        <v>10.3</v>
      </c>
      <c r="B41" s="131" t="s">
        <v>26</v>
      </c>
      <c r="C41" s="132"/>
      <c r="D41" s="79">
        <f>D42-D39-D40</f>
        <v>1807.9999999999998</v>
      </c>
      <c r="E41" s="79">
        <v>653.74</v>
      </c>
      <c r="F41" s="79">
        <v>1222.19</v>
      </c>
      <c r="G41" s="79">
        <v>1280.02</v>
      </c>
      <c r="H41" s="79">
        <v>1647.81</v>
      </c>
      <c r="I41" s="79">
        <v>527.69</v>
      </c>
      <c r="J41" s="79">
        <v>993.72</v>
      </c>
    </row>
    <row r="42" spans="1:10" ht="15.75">
      <c r="A42" s="4">
        <v>10.4</v>
      </c>
      <c r="B42" s="139" t="s">
        <v>29</v>
      </c>
      <c r="C42" s="140"/>
      <c r="D42" s="84">
        <f>D26</f>
        <v>2250.41</v>
      </c>
      <c r="E42" s="84">
        <f>SUM(E39:E41)</f>
        <v>1041.15</v>
      </c>
      <c r="F42" s="84">
        <v>2010.3700000000001</v>
      </c>
      <c r="G42" s="84">
        <f>G26</f>
        <v>2039.23</v>
      </c>
      <c r="H42" s="84">
        <f>H39+H40+H41</f>
        <v>2299.6099999999997</v>
      </c>
      <c r="I42" s="84">
        <f>SUM(I39:I41)</f>
        <v>1223.25</v>
      </c>
      <c r="J42" s="84">
        <f>SUM(J39:J41)</f>
        <v>1588.74</v>
      </c>
    </row>
    <row r="43" spans="1:10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</row>
    <row r="44" spans="1:10" ht="15.75">
      <c r="A44" s="7">
        <v>11</v>
      </c>
      <c r="B44" s="141" t="s">
        <v>31</v>
      </c>
      <c r="C44" s="141"/>
      <c r="D44" s="100">
        <f>D48+D51+D54+D55+D58+D59+D60+D61+D62</f>
        <v>73797.22</v>
      </c>
      <c r="E44" s="103">
        <f>E48+E51+E54+E55+E58+E59+E60+E61+E62</f>
        <v>39487.469999999994</v>
      </c>
      <c r="F44" s="100">
        <v>48856.17</v>
      </c>
      <c r="G44" s="100">
        <f>G48+G51+G54+G55+G58+G59+G60+G61+G62</f>
        <v>85900.95000000001</v>
      </c>
      <c r="H44" s="100">
        <f>H48+H51+H54+H55+H58+H59+H60+H61+H62</f>
        <v>88194.59999999999</v>
      </c>
      <c r="I44" s="103">
        <f>I48+I51+I54+I55+I58+I59+I60+I61+I62</f>
        <v>37219.88</v>
      </c>
      <c r="J44" s="103">
        <f>J48+J51+J54+J55+J58+J59+J60+J61+J62</f>
        <v>44522.96000000001</v>
      </c>
    </row>
    <row r="45" spans="1:10" ht="15.75">
      <c r="A45" s="5" t="s">
        <v>58</v>
      </c>
      <c r="B45" s="24" t="s">
        <v>32</v>
      </c>
      <c r="C45" s="25" t="s">
        <v>28</v>
      </c>
      <c r="D45" s="78">
        <v>7619.19</v>
      </c>
      <c r="E45" s="78">
        <v>7684.2</v>
      </c>
      <c r="F45" s="78">
        <v>13018.58</v>
      </c>
      <c r="G45" s="78">
        <v>11529.37</v>
      </c>
      <c r="H45" s="78">
        <v>13426.15</v>
      </c>
      <c r="I45" s="78">
        <v>9848.1</v>
      </c>
      <c r="J45" s="78">
        <v>6926.01</v>
      </c>
    </row>
    <row r="46" spans="1:10" ht="15.75">
      <c r="A46" s="3" t="s">
        <v>59</v>
      </c>
      <c r="B46" s="131" t="s">
        <v>27</v>
      </c>
      <c r="C46" s="132"/>
      <c r="D46" s="79">
        <v>1163.92</v>
      </c>
      <c r="E46" s="79">
        <v>1692.18</v>
      </c>
      <c r="F46" s="79">
        <v>242.46</v>
      </c>
      <c r="G46" s="79">
        <v>1330.18</v>
      </c>
      <c r="H46" s="79">
        <v>2738.75</v>
      </c>
      <c r="I46" s="79">
        <v>365.34</v>
      </c>
      <c r="J46" s="79">
        <v>1680.66</v>
      </c>
    </row>
    <row r="47" spans="1:10" ht="15.75">
      <c r="A47" s="3" t="s">
        <v>60</v>
      </c>
      <c r="B47" s="131" t="s">
        <v>26</v>
      </c>
      <c r="C47" s="132"/>
      <c r="D47" s="79">
        <v>35699</v>
      </c>
      <c r="E47" s="79">
        <v>15913.42</v>
      </c>
      <c r="F47" s="79">
        <v>20845.96</v>
      </c>
      <c r="G47" s="79">
        <v>22383.25</v>
      </c>
      <c r="H47" s="79">
        <v>48819.88</v>
      </c>
      <c r="I47" s="79">
        <v>7092.65</v>
      </c>
      <c r="J47" s="79">
        <v>16859.12</v>
      </c>
    </row>
    <row r="48" spans="1:10" s="27" customFormat="1" ht="15.75">
      <c r="A48" s="4" t="s">
        <v>61</v>
      </c>
      <c r="B48" s="133" t="s">
        <v>29</v>
      </c>
      <c r="C48" s="134"/>
      <c r="D48" s="81">
        <f>SUM(D45:D47)</f>
        <v>44482.11</v>
      </c>
      <c r="E48" s="81">
        <f>SUM(E45:E47)</f>
        <v>25289.8</v>
      </c>
      <c r="F48" s="84">
        <v>34107</v>
      </c>
      <c r="G48" s="81">
        <f>SUM(G45:G47)</f>
        <v>35242.8</v>
      </c>
      <c r="H48" s="84">
        <f>SUM(H45:H47)</f>
        <v>64984.78</v>
      </c>
      <c r="I48" s="81">
        <f>SUM(I45:I47)</f>
        <v>17306.09</v>
      </c>
      <c r="J48" s="81">
        <f>SUM(J45:J47)</f>
        <v>25465.79</v>
      </c>
    </row>
    <row r="49" spans="1:10" ht="15.75">
      <c r="A49" s="5" t="s">
        <v>62</v>
      </c>
      <c r="B49" s="24" t="s">
        <v>33</v>
      </c>
      <c r="C49" s="25" t="s">
        <v>34</v>
      </c>
      <c r="D49" s="78">
        <v>333.28</v>
      </c>
      <c r="E49" s="78">
        <v>0</v>
      </c>
      <c r="F49" s="78">
        <v>1974.79</v>
      </c>
      <c r="G49" s="78">
        <v>3406.31</v>
      </c>
      <c r="H49" s="78">
        <v>366.65</v>
      </c>
      <c r="I49" s="78">
        <v>259.05</v>
      </c>
      <c r="J49" s="78">
        <v>419.14</v>
      </c>
    </row>
    <row r="50" spans="1:10" ht="15.75">
      <c r="A50" s="3" t="s">
        <v>63</v>
      </c>
      <c r="B50" s="131" t="s">
        <v>35</v>
      </c>
      <c r="C50" s="132"/>
      <c r="D50" s="79">
        <v>14.79</v>
      </c>
      <c r="E50" s="79">
        <v>0</v>
      </c>
      <c r="F50" s="79">
        <v>516.15</v>
      </c>
      <c r="G50" s="79">
        <v>451.64</v>
      </c>
      <c r="H50" s="79">
        <v>230.41</v>
      </c>
      <c r="I50" s="79">
        <v>1939.86</v>
      </c>
      <c r="J50" s="79">
        <v>274.99</v>
      </c>
    </row>
    <row r="51" spans="1:10" s="27" customFormat="1" ht="15.75">
      <c r="A51" s="4" t="s">
        <v>64</v>
      </c>
      <c r="B51" s="133" t="s">
        <v>29</v>
      </c>
      <c r="C51" s="134"/>
      <c r="D51" s="81">
        <f>SUM(D49:D50)</f>
        <v>348.07</v>
      </c>
      <c r="E51" s="81">
        <f>SUM(E49:E50)</f>
        <v>0</v>
      </c>
      <c r="F51" s="84">
        <v>2490.94</v>
      </c>
      <c r="G51" s="81">
        <f>SUM(G49:G50)</f>
        <v>3857.95</v>
      </c>
      <c r="H51" s="84">
        <f>SUM(H49:H50)</f>
        <v>597.06</v>
      </c>
      <c r="I51" s="81">
        <f>SUM(I49:I50)</f>
        <v>2198.91</v>
      </c>
      <c r="J51" s="81">
        <f>SUM(J49:J50)</f>
        <v>694.13</v>
      </c>
    </row>
    <row r="52" spans="1:10" ht="15.75">
      <c r="A52" s="5" t="s">
        <v>65</v>
      </c>
      <c r="B52" s="24" t="s">
        <v>36</v>
      </c>
      <c r="C52" s="25" t="s">
        <v>34</v>
      </c>
      <c r="D52" s="78">
        <v>3117.07</v>
      </c>
      <c r="E52" s="78">
        <v>0</v>
      </c>
      <c r="F52" s="78">
        <v>2344.3</v>
      </c>
      <c r="G52" s="78">
        <v>10882.06</v>
      </c>
      <c r="H52" s="78">
        <v>1015.34</v>
      </c>
      <c r="I52" s="78">
        <v>1101.43</v>
      </c>
      <c r="J52" s="78">
        <v>364.1</v>
      </c>
    </row>
    <row r="53" spans="1:10" ht="15.75">
      <c r="A53" s="3" t="s">
        <v>66</v>
      </c>
      <c r="B53" s="131" t="s">
        <v>35</v>
      </c>
      <c r="C53" s="132"/>
      <c r="D53" s="79">
        <v>86.25</v>
      </c>
      <c r="E53" s="79">
        <v>1986.4</v>
      </c>
      <c r="F53" s="79">
        <v>0</v>
      </c>
      <c r="G53" s="79">
        <v>389.3</v>
      </c>
      <c r="H53" s="79">
        <v>121.14</v>
      </c>
      <c r="I53" s="79">
        <v>326.77</v>
      </c>
      <c r="J53" s="79">
        <v>851.65</v>
      </c>
    </row>
    <row r="54" spans="1:10" s="27" customFormat="1" ht="15.75">
      <c r="A54" s="4" t="s">
        <v>67</v>
      </c>
      <c r="B54" s="133" t="s">
        <v>29</v>
      </c>
      <c r="C54" s="134"/>
      <c r="D54" s="81">
        <f>SUM(D52:D53)</f>
        <v>3203.32</v>
      </c>
      <c r="E54" s="81">
        <f>SUM(E52:E53)</f>
        <v>1986.4</v>
      </c>
      <c r="F54" s="84">
        <v>2344.3</v>
      </c>
      <c r="G54" s="81">
        <f>SUM(G52:G53)</f>
        <v>11271.359999999999</v>
      </c>
      <c r="H54" s="84">
        <f>SUM(H52:H53)</f>
        <v>1136.48</v>
      </c>
      <c r="I54" s="81">
        <f>SUM(I52:I53)</f>
        <v>1428.2</v>
      </c>
      <c r="J54" s="81">
        <f>SUM(J52:J53)</f>
        <v>1215.75</v>
      </c>
    </row>
    <row r="55" spans="1:10" ht="15.75">
      <c r="A55" s="7">
        <v>11.4</v>
      </c>
      <c r="B55" s="124" t="s">
        <v>37</v>
      </c>
      <c r="C55" s="124"/>
      <c r="D55" s="82">
        <v>14044.87</v>
      </c>
      <c r="E55" s="82">
        <v>4562.33</v>
      </c>
      <c r="F55" s="82">
        <v>1754.54</v>
      </c>
      <c r="G55" s="82">
        <v>7530.3</v>
      </c>
      <c r="H55" s="82">
        <v>5206.33</v>
      </c>
      <c r="I55" s="82">
        <v>8426.79</v>
      </c>
      <c r="J55" s="82">
        <v>5492.72</v>
      </c>
    </row>
    <row r="56" spans="1:10" ht="15.75">
      <c r="A56" s="5" t="s">
        <v>68</v>
      </c>
      <c r="B56" s="24" t="s">
        <v>38</v>
      </c>
      <c r="C56" s="25" t="s">
        <v>39</v>
      </c>
      <c r="D56" s="78">
        <v>4603.21</v>
      </c>
      <c r="E56" s="78">
        <v>2652.85</v>
      </c>
      <c r="F56" s="78">
        <v>3614.38</v>
      </c>
      <c r="G56" s="78">
        <v>10354.8</v>
      </c>
      <c r="H56" s="78">
        <v>6412.43</v>
      </c>
      <c r="I56" s="78">
        <v>2774.5</v>
      </c>
      <c r="J56" s="78">
        <v>3373.25</v>
      </c>
    </row>
    <row r="57" spans="1:10" ht="15.75">
      <c r="A57" s="3" t="s">
        <v>69</v>
      </c>
      <c r="B57" s="127" t="s">
        <v>40</v>
      </c>
      <c r="C57" s="128"/>
      <c r="D57" s="79">
        <v>1110.31</v>
      </c>
      <c r="E57" s="79">
        <v>0</v>
      </c>
      <c r="F57" s="79">
        <v>131.23</v>
      </c>
      <c r="G57" s="79">
        <v>2002.65</v>
      </c>
      <c r="H57" s="79">
        <v>973.67</v>
      </c>
      <c r="I57" s="79">
        <v>518.14</v>
      </c>
      <c r="J57" s="79">
        <v>1767.79</v>
      </c>
    </row>
    <row r="58" spans="1:10" s="27" customFormat="1" ht="15.75">
      <c r="A58" s="4" t="s">
        <v>70</v>
      </c>
      <c r="B58" s="129" t="s">
        <v>29</v>
      </c>
      <c r="C58" s="130"/>
      <c r="D58" s="81">
        <f>SUM(D56:D57)</f>
        <v>5713.52</v>
      </c>
      <c r="E58" s="81">
        <f>SUM(E56:E57)</f>
        <v>2652.85</v>
      </c>
      <c r="F58" s="84">
        <v>3745.61</v>
      </c>
      <c r="G58" s="81">
        <f>SUM(G56:G57)</f>
        <v>12357.449999999999</v>
      </c>
      <c r="H58" s="84">
        <f>SUM(H56:H57)</f>
        <v>7386.1</v>
      </c>
      <c r="I58" s="81">
        <f>SUM(I56:I57)</f>
        <v>3292.64</v>
      </c>
      <c r="J58" s="81">
        <f>SUM(J56:J57)</f>
        <v>5141.04</v>
      </c>
    </row>
    <row r="59" spans="1:10" ht="15.75">
      <c r="A59" s="7">
        <v>11.6</v>
      </c>
      <c r="B59" s="124" t="s">
        <v>41</v>
      </c>
      <c r="C59" s="124"/>
      <c r="D59" s="82">
        <v>822.23</v>
      </c>
      <c r="E59" s="82">
        <v>496.36</v>
      </c>
      <c r="F59" s="82">
        <v>10.1</v>
      </c>
      <c r="G59" s="82">
        <v>171.6</v>
      </c>
      <c r="H59" s="82">
        <v>447.95</v>
      </c>
      <c r="I59" s="82">
        <v>127.54</v>
      </c>
      <c r="J59" s="82">
        <v>1147.18</v>
      </c>
    </row>
    <row r="60" spans="1:10" ht="15.75">
      <c r="A60" s="7">
        <v>11.7</v>
      </c>
      <c r="B60" s="124" t="s">
        <v>42</v>
      </c>
      <c r="C60" s="124"/>
      <c r="D60" s="82">
        <v>1245.11</v>
      </c>
      <c r="E60" s="82">
        <v>2628.95</v>
      </c>
      <c r="F60" s="82">
        <v>2295.59</v>
      </c>
      <c r="G60" s="82">
        <v>11094.69</v>
      </c>
      <c r="H60" s="82">
        <v>4037.76</v>
      </c>
      <c r="I60" s="82">
        <v>2829.61</v>
      </c>
      <c r="J60" s="82">
        <v>3154.76</v>
      </c>
    </row>
    <row r="61" spans="1:10" ht="15.75">
      <c r="A61" s="7">
        <v>11.8</v>
      </c>
      <c r="B61" s="124" t="s">
        <v>53</v>
      </c>
      <c r="C61" s="124"/>
      <c r="D61" s="82">
        <v>45.16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</row>
    <row r="62" spans="1:10" ht="15.75">
      <c r="A62" s="7">
        <v>11.9</v>
      </c>
      <c r="B62" s="124" t="s">
        <v>43</v>
      </c>
      <c r="C62" s="124"/>
      <c r="D62" s="82">
        <v>3892.83</v>
      </c>
      <c r="E62" s="82">
        <v>1870.78</v>
      </c>
      <c r="F62" s="82">
        <v>2108.09</v>
      </c>
      <c r="G62" s="82">
        <v>4374.8</v>
      </c>
      <c r="H62" s="82">
        <v>4398.14</v>
      </c>
      <c r="I62" s="82">
        <v>1610.1</v>
      </c>
      <c r="J62" s="82">
        <v>2211.59</v>
      </c>
    </row>
    <row r="63" spans="1:10" ht="15.75">
      <c r="A63" s="5">
        <v>12</v>
      </c>
      <c r="B63" s="125" t="s">
        <v>44</v>
      </c>
      <c r="C63" s="126"/>
      <c r="D63" s="101">
        <f>SUM(D64:D68)</f>
        <v>53521.78</v>
      </c>
      <c r="E63" s="101">
        <f>SUM(E64:E68)</f>
        <v>47233.479999999996</v>
      </c>
      <c r="F63" s="101">
        <v>37419.979999999996</v>
      </c>
      <c r="G63" s="101">
        <f>SUM(G64:G68)</f>
        <v>43095.65</v>
      </c>
      <c r="H63" s="101">
        <f>SUM(H64:H68)</f>
        <v>24863.999999999996</v>
      </c>
      <c r="I63" s="101">
        <f>SUM(I64:I68)</f>
        <v>29579.29</v>
      </c>
      <c r="J63" s="101">
        <f>SUM(J64:J68)</f>
        <v>41443.270000000004</v>
      </c>
    </row>
    <row r="64" spans="1:10" ht="15.75">
      <c r="A64" s="3">
        <v>12.1</v>
      </c>
      <c r="B64" s="122" t="s">
        <v>45</v>
      </c>
      <c r="C64" s="123"/>
      <c r="D64" s="79">
        <v>48243.1</v>
      </c>
      <c r="E64" s="79">
        <v>41304.06</v>
      </c>
      <c r="F64" s="79">
        <v>35854.78</v>
      </c>
      <c r="G64" s="79">
        <v>31168.93</v>
      </c>
      <c r="H64" s="79">
        <v>18277.42</v>
      </c>
      <c r="I64" s="79">
        <v>24283.42</v>
      </c>
      <c r="J64" s="79">
        <v>37235.86</v>
      </c>
    </row>
    <row r="65" spans="1:10" ht="15.75">
      <c r="A65" s="3">
        <v>12.2</v>
      </c>
      <c r="B65" s="122" t="s">
        <v>46</v>
      </c>
      <c r="C65" s="123"/>
      <c r="D65" s="79">
        <v>2698.82</v>
      </c>
      <c r="E65" s="79">
        <v>0</v>
      </c>
      <c r="F65" s="79">
        <v>0</v>
      </c>
      <c r="G65" s="79">
        <v>0</v>
      </c>
      <c r="H65" s="79">
        <v>748.7</v>
      </c>
      <c r="I65" s="79">
        <v>61.35</v>
      </c>
      <c r="J65" s="79">
        <v>0</v>
      </c>
    </row>
    <row r="66" spans="1:10" ht="15.75">
      <c r="A66" s="3">
        <v>12.3</v>
      </c>
      <c r="B66" s="122" t="s">
        <v>47</v>
      </c>
      <c r="C66" s="123"/>
      <c r="D66" s="79">
        <v>0.28</v>
      </c>
      <c r="E66" s="79">
        <v>0</v>
      </c>
      <c r="F66" s="79">
        <v>16.52</v>
      </c>
      <c r="G66" s="79">
        <v>219.03</v>
      </c>
      <c r="H66" s="79">
        <v>12.3</v>
      </c>
      <c r="I66" s="79">
        <v>26.9</v>
      </c>
      <c r="J66" s="79">
        <v>21.14</v>
      </c>
    </row>
    <row r="67" spans="1:10" ht="15.75">
      <c r="A67" s="3">
        <v>12.4</v>
      </c>
      <c r="B67" s="122" t="s">
        <v>48</v>
      </c>
      <c r="C67" s="123"/>
      <c r="D67" s="79">
        <v>200.54</v>
      </c>
      <c r="E67" s="79">
        <v>190.2</v>
      </c>
      <c r="F67" s="79">
        <v>311.21</v>
      </c>
      <c r="G67" s="79">
        <v>994.99</v>
      </c>
      <c r="H67" s="79">
        <v>628.01</v>
      </c>
      <c r="I67" s="79">
        <v>1018.97</v>
      </c>
      <c r="J67" s="79">
        <v>726.18</v>
      </c>
    </row>
    <row r="68" spans="1:10" ht="15.75">
      <c r="A68" s="4">
        <v>12.5</v>
      </c>
      <c r="B68" s="184" t="s">
        <v>49</v>
      </c>
      <c r="C68" s="185"/>
      <c r="D68" s="79">
        <v>2379.04</v>
      </c>
      <c r="E68" s="79">
        <v>5739.22</v>
      </c>
      <c r="F68" s="79">
        <v>1237.47</v>
      </c>
      <c r="G68" s="79">
        <v>10712.7</v>
      </c>
      <c r="H68" s="79">
        <v>5197.57</v>
      </c>
      <c r="I68" s="79">
        <v>4188.65</v>
      </c>
      <c r="J68" s="79">
        <v>3460.09</v>
      </c>
    </row>
    <row r="69" spans="1:10" ht="15.75">
      <c r="A69" s="8">
        <v>13</v>
      </c>
      <c r="B69" s="124" t="s">
        <v>71</v>
      </c>
      <c r="C69" s="124"/>
      <c r="D69" s="102">
        <f>D44+D63</f>
        <v>127319</v>
      </c>
      <c r="E69" s="102">
        <f>E44+E63</f>
        <v>86720.94999999998</v>
      </c>
      <c r="F69" s="102">
        <v>86276.15</v>
      </c>
      <c r="G69" s="102">
        <f>G44+G63</f>
        <v>128996.6</v>
      </c>
      <c r="H69" s="102">
        <f>H44+H63</f>
        <v>113058.59999999999</v>
      </c>
      <c r="I69" s="102">
        <f>I44+I63</f>
        <v>66799.17</v>
      </c>
      <c r="J69" s="102">
        <f>J44+J63</f>
        <v>85966.23000000001</v>
      </c>
    </row>
  </sheetData>
  <sheetProtection/>
  <mergeCells count="48">
    <mergeCell ref="B22:C22"/>
    <mergeCell ref="B4:C4"/>
    <mergeCell ref="A2:E2"/>
    <mergeCell ref="B20:C20"/>
    <mergeCell ref="B21:C21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7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Normal="80" zoomScaleSheetLayoutView="100" zoomScalePageLayoutView="0" workbookViewId="0" topLeftCell="A1">
      <selection activeCell="K63" sqref="K63"/>
    </sheetView>
  </sheetViews>
  <sheetFormatPr defaultColWidth="9.140625" defaultRowHeight="12.75"/>
  <cols>
    <col min="1" max="1" width="9.421875" style="41" customWidth="1"/>
    <col min="2" max="2" width="38.7109375" style="41" customWidth="1"/>
    <col min="3" max="3" width="9.57421875" style="42" customWidth="1"/>
    <col min="4" max="5" width="12.28125" style="42" customWidth="1"/>
    <col min="6" max="6" width="11.7109375" style="42" customWidth="1"/>
    <col min="7" max="7" width="11.8515625" style="42" customWidth="1"/>
    <col min="8" max="16384" width="9.140625" style="41" customWidth="1"/>
  </cols>
  <sheetData>
    <row r="1" spans="1:7" ht="21" customHeight="1">
      <c r="A1" s="40" t="s">
        <v>0</v>
      </c>
      <c r="G1" s="43"/>
    </row>
    <row r="2" spans="1:7" ht="32.25" customHeight="1">
      <c r="A2" s="183" t="s">
        <v>55</v>
      </c>
      <c r="B2" s="183"/>
      <c r="C2" s="183"/>
      <c r="D2" s="183"/>
      <c r="E2" s="183"/>
      <c r="F2" s="183"/>
      <c r="G2" s="183"/>
    </row>
    <row r="3" spans="1:7" ht="15">
      <c r="A3" s="40" t="s">
        <v>108</v>
      </c>
      <c r="C3" s="44" t="s">
        <v>144</v>
      </c>
      <c r="D3" s="40"/>
      <c r="E3" s="40"/>
      <c r="F3" s="40"/>
      <c r="G3" s="43"/>
    </row>
    <row r="4" spans="1:7" s="46" customFormat="1" ht="18" customHeight="1">
      <c r="A4" s="45" t="s">
        <v>109</v>
      </c>
      <c r="B4" s="197" t="s">
        <v>54</v>
      </c>
      <c r="C4" s="198"/>
      <c r="D4" s="193" t="s">
        <v>103</v>
      </c>
      <c r="E4" s="194"/>
      <c r="F4" s="194"/>
      <c r="G4" s="195"/>
    </row>
    <row r="5" spans="1:7" s="46" customFormat="1" ht="18" customHeight="1">
      <c r="A5" s="71"/>
      <c r="B5" s="72" t="s">
        <v>110</v>
      </c>
      <c r="C5" s="73"/>
      <c r="D5" s="45" t="s">
        <v>111</v>
      </c>
      <c r="E5" s="74" t="s">
        <v>112</v>
      </c>
      <c r="F5" s="74" t="s">
        <v>113</v>
      </c>
      <c r="G5" s="74" t="s">
        <v>114</v>
      </c>
    </row>
    <row r="6" spans="1:7" ht="15" customHeight="1">
      <c r="A6" s="47" t="s">
        <v>11</v>
      </c>
      <c r="B6" s="48" t="s">
        <v>50</v>
      </c>
      <c r="C6" s="49" t="s">
        <v>2</v>
      </c>
      <c r="D6" s="17"/>
      <c r="E6" s="17"/>
      <c r="F6" s="17"/>
      <c r="G6" s="28">
        <v>38825.31</v>
      </c>
    </row>
    <row r="7" spans="1:7" ht="15">
      <c r="A7" s="50">
        <v>1.2</v>
      </c>
      <c r="B7" s="196" t="s">
        <v>115</v>
      </c>
      <c r="C7" s="49" t="s">
        <v>3</v>
      </c>
      <c r="D7" s="17"/>
      <c r="E7" s="17"/>
      <c r="F7" s="17"/>
      <c r="G7" s="28">
        <f>G6</f>
        <v>38825.31</v>
      </c>
    </row>
    <row r="8" spans="1:7" ht="15">
      <c r="A8" s="50">
        <v>1.3</v>
      </c>
      <c r="B8" s="196"/>
      <c r="C8" s="49" t="s">
        <v>4</v>
      </c>
      <c r="D8" s="17"/>
      <c r="E8" s="17"/>
      <c r="F8" s="17"/>
      <c r="G8" s="28">
        <v>39557.5</v>
      </c>
    </row>
    <row r="9" spans="1:7" ht="15">
      <c r="A9" s="50">
        <v>1.4</v>
      </c>
      <c r="B9" s="51"/>
      <c r="C9" s="49" t="s">
        <v>5</v>
      </c>
      <c r="D9" s="17"/>
      <c r="E9" s="17"/>
      <c r="F9" s="17"/>
      <c r="G9" s="28">
        <v>57303</v>
      </c>
    </row>
    <row r="10" spans="1:7" ht="15">
      <c r="A10" s="50">
        <v>1.5</v>
      </c>
      <c r="B10" s="51"/>
      <c r="C10" s="49" t="s">
        <v>6</v>
      </c>
      <c r="D10" s="17"/>
      <c r="E10" s="17"/>
      <c r="F10" s="17"/>
      <c r="G10" s="28">
        <v>48280.73</v>
      </c>
    </row>
    <row r="11" spans="1:7" ht="15">
      <c r="A11" s="50">
        <v>1.6</v>
      </c>
      <c r="B11" s="51"/>
      <c r="C11" s="49" t="s">
        <v>7</v>
      </c>
      <c r="D11" s="17"/>
      <c r="E11" s="17"/>
      <c r="F11" s="17"/>
      <c r="G11" s="116">
        <v>66026.23</v>
      </c>
    </row>
    <row r="12" spans="1:7" ht="15">
      <c r="A12" s="52">
        <v>2</v>
      </c>
      <c r="B12" s="75" t="s">
        <v>116</v>
      </c>
      <c r="C12" s="54"/>
      <c r="D12" s="109"/>
      <c r="E12" s="109"/>
      <c r="F12" s="109"/>
      <c r="G12" s="117">
        <v>10850.37</v>
      </c>
    </row>
    <row r="13" spans="1:7" ht="15">
      <c r="A13" s="55">
        <v>3.1</v>
      </c>
      <c r="B13" s="56" t="s">
        <v>117</v>
      </c>
      <c r="C13" s="57" t="s">
        <v>2</v>
      </c>
      <c r="D13" s="15"/>
      <c r="E13" s="15"/>
      <c r="F13" s="15"/>
      <c r="G13" s="29">
        <v>2.85</v>
      </c>
    </row>
    <row r="14" spans="1:7" ht="15" customHeight="1">
      <c r="A14" s="50">
        <v>3.2</v>
      </c>
      <c r="B14" s="196" t="s">
        <v>115</v>
      </c>
      <c r="C14" s="49" t="s">
        <v>3</v>
      </c>
      <c r="D14" s="17"/>
      <c r="E14" s="17"/>
      <c r="F14" s="17"/>
      <c r="G14" s="30">
        <f>G13</f>
        <v>2.85</v>
      </c>
    </row>
    <row r="15" spans="1:7" ht="15.75" customHeight="1">
      <c r="A15" s="50">
        <v>3.3</v>
      </c>
      <c r="B15" s="196"/>
      <c r="C15" s="49" t="s">
        <v>4</v>
      </c>
      <c r="D15" s="17"/>
      <c r="E15" s="17"/>
      <c r="F15" s="17"/>
      <c r="G15" s="30">
        <v>2.91</v>
      </c>
    </row>
    <row r="16" spans="1:7" ht="15">
      <c r="A16" s="50">
        <v>3.4</v>
      </c>
      <c r="B16" s="59"/>
      <c r="C16" s="49" t="s">
        <v>5</v>
      </c>
      <c r="D16" s="17"/>
      <c r="E16" s="17"/>
      <c r="F16" s="17"/>
      <c r="G16" s="30">
        <v>4.19</v>
      </c>
    </row>
    <row r="17" spans="1:7" ht="15">
      <c r="A17" s="50">
        <v>3.5</v>
      </c>
      <c r="B17" s="59"/>
      <c r="C17" s="49" t="s">
        <v>6</v>
      </c>
      <c r="D17" s="17"/>
      <c r="E17" s="17"/>
      <c r="F17" s="17"/>
      <c r="G17" s="30">
        <v>3.6</v>
      </c>
    </row>
    <row r="18" spans="1:7" ht="15">
      <c r="A18" s="50">
        <v>3.6</v>
      </c>
      <c r="B18" s="59"/>
      <c r="C18" s="49" t="s">
        <v>7</v>
      </c>
      <c r="D18" s="17"/>
      <c r="E18" s="17"/>
      <c r="F18" s="17"/>
      <c r="G18" s="118">
        <v>4.89</v>
      </c>
    </row>
    <row r="19" spans="1:7" ht="15" customHeight="1">
      <c r="A19" s="55">
        <v>4.1</v>
      </c>
      <c r="B19" s="56" t="s">
        <v>118</v>
      </c>
      <c r="C19" s="57" t="s">
        <v>2</v>
      </c>
      <c r="D19" s="15"/>
      <c r="E19" s="15"/>
      <c r="F19" s="15"/>
      <c r="G19" s="29">
        <f>G12/G42+G13</f>
        <v>3.694715453483846</v>
      </c>
    </row>
    <row r="20" spans="1:7" ht="15">
      <c r="A20" s="50">
        <v>4.2</v>
      </c>
      <c r="B20" s="196" t="s">
        <v>119</v>
      </c>
      <c r="C20" s="49" t="s">
        <v>3</v>
      </c>
      <c r="D20" s="17"/>
      <c r="E20" s="17"/>
      <c r="F20" s="17"/>
      <c r="G20" s="30">
        <f>G19</f>
        <v>3.694715453483846</v>
      </c>
    </row>
    <row r="21" spans="1:7" ht="15">
      <c r="A21" s="50">
        <v>4.3</v>
      </c>
      <c r="B21" s="196"/>
      <c r="C21" s="49" t="s">
        <v>4</v>
      </c>
      <c r="D21" s="17"/>
      <c r="E21" s="17"/>
      <c r="F21" s="17"/>
      <c r="G21" s="30">
        <f>G12/G42+G15</f>
        <v>3.754715453483846</v>
      </c>
    </row>
    <row r="22" spans="1:7" ht="15">
      <c r="A22" s="50">
        <v>4.4</v>
      </c>
      <c r="B22" s="59"/>
      <c r="C22" s="49" t="s">
        <v>5</v>
      </c>
      <c r="D22" s="17"/>
      <c r="E22" s="17"/>
      <c r="F22" s="17"/>
      <c r="G22" s="30">
        <f>G12/G42+G16</f>
        <v>5.034715453483846</v>
      </c>
    </row>
    <row r="23" spans="1:7" ht="15">
      <c r="A23" s="50">
        <v>4.5</v>
      </c>
      <c r="B23" s="59"/>
      <c r="C23" s="49" t="s">
        <v>6</v>
      </c>
      <c r="D23" s="17"/>
      <c r="E23" s="17"/>
      <c r="F23" s="17"/>
      <c r="G23" s="30">
        <f>G12/G42+G17</f>
        <v>4.4447154534838464</v>
      </c>
    </row>
    <row r="24" spans="1:7" ht="15">
      <c r="A24" s="50">
        <v>4.6</v>
      </c>
      <c r="B24" s="59"/>
      <c r="C24" s="49" t="s">
        <v>7</v>
      </c>
      <c r="D24" s="17"/>
      <c r="E24" s="17"/>
      <c r="F24" s="17"/>
      <c r="G24" s="118">
        <f>G12/G42+G18</f>
        <v>5.734715453483846</v>
      </c>
    </row>
    <row r="25" spans="1:7" ht="15">
      <c r="A25" s="63">
        <v>5</v>
      </c>
      <c r="B25" s="172" t="s">
        <v>13</v>
      </c>
      <c r="C25" s="172"/>
      <c r="D25" s="111"/>
      <c r="E25" s="111"/>
      <c r="F25" s="111"/>
      <c r="G25" s="31">
        <v>84399.4</v>
      </c>
    </row>
    <row r="26" spans="1:7" ht="15">
      <c r="A26" s="63">
        <v>6</v>
      </c>
      <c r="B26" s="172" t="s">
        <v>14</v>
      </c>
      <c r="C26" s="181"/>
      <c r="D26" s="115"/>
      <c r="E26" s="115"/>
      <c r="F26" s="115"/>
      <c r="G26" s="31">
        <v>4328.11</v>
      </c>
    </row>
    <row r="27" spans="1:7" ht="15">
      <c r="A27" s="55">
        <v>7</v>
      </c>
      <c r="B27" s="156" t="s">
        <v>120</v>
      </c>
      <c r="C27" s="157"/>
      <c r="D27" s="108"/>
      <c r="E27" s="108"/>
      <c r="F27" s="108"/>
      <c r="G27" s="32"/>
    </row>
    <row r="28" spans="1:7" ht="15">
      <c r="A28" s="50">
        <v>7.1</v>
      </c>
      <c r="B28" s="175" t="s">
        <v>16</v>
      </c>
      <c r="C28" s="176"/>
      <c r="D28" s="112"/>
      <c r="E28" s="112"/>
      <c r="F28" s="112"/>
      <c r="G28" s="30">
        <v>0</v>
      </c>
    </row>
    <row r="29" spans="1:7" ht="15">
      <c r="A29" s="50">
        <v>7.2</v>
      </c>
      <c r="B29" s="175" t="s">
        <v>17</v>
      </c>
      <c r="C29" s="176"/>
      <c r="D29" s="112"/>
      <c r="E29" s="112"/>
      <c r="F29" s="112"/>
      <c r="G29" s="30">
        <v>62.44</v>
      </c>
    </row>
    <row r="30" spans="1:7" ht="15">
      <c r="A30" s="50">
        <v>7.3</v>
      </c>
      <c r="B30" s="175" t="s">
        <v>18</v>
      </c>
      <c r="C30" s="176"/>
      <c r="D30" s="112"/>
      <c r="E30" s="112"/>
      <c r="F30" s="112"/>
      <c r="G30" s="30">
        <v>69.56</v>
      </c>
    </row>
    <row r="31" spans="1:7" ht="15">
      <c r="A31" s="50">
        <v>7.4</v>
      </c>
      <c r="B31" s="175" t="s">
        <v>19</v>
      </c>
      <c r="C31" s="176"/>
      <c r="D31" s="112"/>
      <c r="E31" s="112"/>
      <c r="F31" s="112"/>
      <c r="G31" s="30">
        <v>737.26</v>
      </c>
    </row>
    <row r="32" spans="1:7" ht="15">
      <c r="A32" s="52">
        <v>7.5</v>
      </c>
      <c r="B32" s="166" t="s">
        <v>20</v>
      </c>
      <c r="C32" s="167"/>
      <c r="D32" s="110"/>
      <c r="E32" s="110"/>
      <c r="F32" s="110"/>
      <c r="G32" s="33">
        <v>0</v>
      </c>
    </row>
    <row r="33" spans="1:7" ht="15">
      <c r="A33" s="55">
        <v>8</v>
      </c>
      <c r="B33" s="156" t="s">
        <v>21</v>
      </c>
      <c r="C33" s="157"/>
      <c r="D33" s="108"/>
      <c r="E33" s="108"/>
      <c r="F33" s="108"/>
      <c r="G33" s="29"/>
    </row>
    <row r="34" spans="1:7" ht="15">
      <c r="A34" s="50">
        <v>8.1</v>
      </c>
      <c r="B34" s="175" t="s">
        <v>16</v>
      </c>
      <c r="C34" s="176"/>
      <c r="D34" s="112"/>
      <c r="E34" s="112"/>
      <c r="F34" s="112"/>
      <c r="G34" s="30">
        <v>0</v>
      </c>
    </row>
    <row r="35" spans="1:7" ht="15">
      <c r="A35" s="50">
        <v>8.2</v>
      </c>
      <c r="B35" s="175" t="s">
        <v>17</v>
      </c>
      <c r="C35" s="176"/>
      <c r="D35" s="112"/>
      <c r="E35" s="112"/>
      <c r="F35" s="112"/>
      <c r="G35" s="30">
        <v>15.09</v>
      </c>
    </row>
    <row r="36" spans="1:7" ht="15">
      <c r="A36" s="50">
        <v>8.3</v>
      </c>
      <c r="B36" s="175" t="s">
        <v>18</v>
      </c>
      <c r="C36" s="176"/>
      <c r="D36" s="112"/>
      <c r="E36" s="112"/>
      <c r="F36" s="112"/>
      <c r="G36" s="30">
        <v>87.93</v>
      </c>
    </row>
    <row r="37" spans="1:7" ht="15">
      <c r="A37" s="50">
        <v>8.4</v>
      </c>
      <c r="B37" s="175" t="s">
        <v>22</v>
      </c>
      <c r="C37" s="176"/>
      <c r="D37" s="112"/>
      <c r="E37" s="112"/>
      <c r="F37" s="112"/>
      <c r="G37" s="30">
        <v>50.43</v>
      </c>
    </row>
    <row r="38" spans="1:7" ht="15">
      <c r="A38" s="50">
        <v>8.5</v>
      </c>
      <c r="B38" s="175" t="s">
        <v>20</v>
      </c>
      <c r="C38" s="176"/>
      <c r="D38" s="112"/>
      <c r="E38" s="112"/>
      <c r="F38" s="112"/>
      <c r="G38" s="30">
        <v>0</v>
      </c>
    </row>
    <row r="39" spans="1:7" ht="15">
      <c r="A39" s="63">
        <v>9</v>
      </c>
      <c r="B39" s="179" t="s">
        <v>52</v>
      </c>
      <c r="C39" s="180"/>
      <c r="D39" s="114"/>
      <c r="E39" s="114"/>
      <c r="F39" s="114"/>
      <c r="G39" s="31">
        <v>6.04</v>
      </c>
    </row>
    <row r="40" spans="1:7" ht="15">
      <c r="A40" s="55">
        <v>10.1</v>
      </c>
      <c r="B40" s="177" t="s">
        <v>23</v>
      </c>
      <c r="C40" s="178"/>
      <c r="D40" s="113"/>
      <c r="E40" s="113"/>
      <c r="F40" s="113"/>
      <c r="G40" s="34">
        <v>295</v>
      </c>
    </row>
    <row r="41" spans="1:7" ht="15" customHeight="1">
      <c r="A41" s="52">
        <v>10.2</v>
      </c>
      <c r="B41" s="166" t="s">
        <v>24</v>
      </c>
      <c r="C41" s="167"/>
      <c r="D41" s="110"/>
      <c r="E41" s="110"/>
      <c r="F41" s="110"/>
      <c r="G41" s="35">
        <v>30</v>
      </c>
    </row>
    <row r="42" spans="1:7" ht="15">
      <c r="A42" s="52">
        <v>11</v>
      </c>
      <c r="B42" s="166" t="s">
        <v>121</v>
      </c>
      <c r="C42" s="167"/>
      <c r="D42" s="110"/>
      <c r="E42" s="110"/>
      <c r="F42" s="110"/>
      <c r="G42" s="35">
        <v>12845</v>
      </c>
    </row>
    <row r="43" spans="1:7" ht="33" customHeight="1">
      <c r="A43" s="70" t="s">
        <v>30</v>
      </c>
      <c r="B43" s="190" t="s">
        <v>141</v>
      </c>
      <c r="C43" s="173"/>
      <c r="D43" s="13"/>
      <c r="E43" s="13"/>
      <c r="F43" s="13"/>
      <c r="G43" s="10"/>
    </row>
    <row r="44" spans="1:7" ht="15">
      <c r="A44" s="64"/>
      <c r="B44" s="72" t="s">
        <v>110</v>
      </c>
      <c r="C44" s="73"/>
      <c r="D44" s="119">
        <v>1</v>
      </c>
      <c r="E44" s="120">
        <v>2</v>
      </c>
      <c r="F44" s="121">
        <v>3</v>
      </c>
      <c r="G44" s="121">
        <v>4</v>
      </c>
    </row>
    <row r="45" spans="1:7" ht="15">
      <c r="A45" s="52">
        <v>12</v>
      </c>
      <c r="B45" s="191" t="s">
        <v>31</v>
      </c>
      <c r="C45" s="192"/>
      <c r="D45" s="107">
        <f>D49+D52+D55+D56+D59+D60+D61+D62+D63</f>
        <v>25014.720000000005</v>
      </c>
      <c r="E45" s="107">
        <f>E49+E52+E55+E56+E59+E60+E61+E62+E63</f>
        <v>20677.010000000002</v>
      </c>
      <c r="F45" s="107">
        <f>F49+F52+F55+F56+F59+F60+F61+F62+F63</f>
        <v>23963.229999999996</v>
      </c>
      <c r="G45" s="107">
        <f>G49+G52+G55+G56+G59+G60+G61+G62+G63</f>
        <v>47085.810000000005</v>
      </c>
    </row>
    <row r="46" spans="1:7" ht="15">
      <c r="A46" s="50" t="s">
        <v>122</v>
      </c>
      <c r="B46" s="64" t="s">
        <v>32</v>
      </c>
      <c r="C46" s="67" t="s">
        <v>28</v>
      </c>
      <c r="D46" s="29">
        <v>6511.88</v>
      </c>
      <c r="E46" s="29">
        <v>4126.43</v>
      </c>
      <c r="F46" s="29">
        <v>2344.71</v>
      </c>
      <c r="G46" s="29">
        <v>8723.23</v>
      </c>
    </row>
    <row r="47" spans="1:7" ht="15">
      <c r="A47" s="50" t="s">
        <v>123</v>
      </c>
      <c r="B47" s="162" t="s">
        <v>27</v>
      </c>
      <c r="C47" s="163"/>
      <c r="D47" s="30">
        <v>0</v>
      </c>
      <c r="E47" s="30">
        <v>0</v>
      </c>
      <c r="F47" s="30">
        <v>0</v>
      </c>
      <c r="G47" s="30">
        <v>0</v>
      </c>
    </row>
    <row r="48" spans="1:7" ht="15">
      <c r="A48" s="50" t="s">
        <v>124</v>
      </c>
      <c r="B48" s="162" t="s">
        <v>26</v>
      </c>
      <c r="C48" s="163"/>
      <c r="D48" s="30">
        <v>8844.87</v>
      </c>
      <c r="E48" s="30">
        <v>11309.42</v>
      </c>
      <c r="F48" s="30">
        <v>15133.68</v>
      </c>
      <c r="G48" s="30">
        <v>28453.82</v>
      </c>
    </row>
    <row r="49" spans="1:7" s="68" customFormat="1" ht="15">
      <c r="A49" s="52" t="s">
        <v>125</v>
      </c>
      <c r="B49" s="170" t="s">
        <v>29</v>
      </c>
      <c r="C49" s="171"/>
      <c r="D49" s="33">
        <f>SUM(D46:D48)</f>
        <v>15356.75</v>
      </c>
      <c r="E49" s="33">
        <f>SUM(E46:E48)</f>
        <v>15435.85</v>
      </c>
      <c r="F49" s="33">
        <f>SUM(F46:F48)</f>
        <v>17478.39</v>
      </c>
      <c r="G49" s="33">
        <f>SUM(G46:G48)</f>
        <v>37177.05</v>
      </c>
    </row>
    <row r="50" spans="1:7" ht="15">
      <c r="A50" s="55" t="s">
        <v>126</v>
      </c>
      <c r="B50" s="64" t="s">
        <v>33</v>
      </c>
      <c r="C50" s="67" t="s">
        <v>34</v>
      </c>
      <c r="D50" s="29">
        <v>0</v>
      </c>
      <c r="E50" s="29">
        <v>0</v>
      </c>
      <c r="F50" s="29">
        <v>0</v>
      </c>
      <c r="G50" s="29">
        <v>0</v>
      </c>
    </row>
    <row r="51" spans="1:7" ht="15">
      <c r="A51" s="50" t="s">
        <v>127</v>
      </c>
      <c r="B51" s="162" t="s">
        <v>35</v>
      </c>
      <c r="C51" s="163"/>
      <c r="D51" s="30">
        <v>0</v>
      </c>
      <c r="E51" s="30">
        <v>0</v>
      </c>
      <c r="F51" s="30">
        <v>0</v>
      </c>
      <c r="G51" s="30">
        <v>0</v>
      </c>
    </row>
    <row r="52" spans="1:7" s="68" customFormat="1" ht="15">
      <c r="A52" s="52" t="s">
        <v>128</v>
      </c>
      <c r="B52" s="170" t="s">
        <v>29</v>
      </c>
      <c r="C52" s="171"/>
      <c r="D52" s="33">
        <f>SUM(D50:D51)</f>
        <v>0</v>
      </c>
      <c r="E52" s="33">
        <f>SUM(E50:E51)</f>
        <v>0</v>
      </c>
      <c r="F52" s="33">
        <f>SUM(F50:F51)</f>
        <v>0</v>
      </c>
      <c r="G52" s="33">
        <f>SUM(G50:G51)</f>
        <v>0</v>
      </c>
    </row>
    <row r="53" spans="1:7" ht="15">
      <c r="A53" s="55" t="s">
        <v>129</v>
      </c>
      <c r="B53" s="64" t="s">
        <v>36</v>
      </c>
      <c r="C53" s="67" t="s">
        <v>34</v>
      </c>
      <c r="D53" s="29">
        <v>0</v>
      </c>
      <c r="E53" s="29">
        <v>7.22</v>
      </c>
      <c r="F53" s="29">
        <v>33.21</v>
      </c>
      <c r="G53" s="29">
        <v>27.25</v>
      </c>
    </row>
    <row r="54" spans="1:7" ht="15">
      <c r="A54" s="50" t="s">
        <v>130</v>
      </c>
      <c r="B54" s="162" t="s">
        <v>35</v>
      </c>
      <c r="C54" s="163"/>
      <c r="D54" s="30">
        <v>0</v>
      </c>
      <c r="E54" s="30">
        <v>0</v>
      </c>
      <c r="F54" s="30">
        <v>0</v>
      </c>
      <c r="G54" s="30">
        <v>0</v>
      </c>
    </row>
    <row r="55" spans="1:7" s="68" customFormat="1" ht="15">
      <c r="A55" s="52" t="s">
        <v>131</v>
      </c>
      <c r="B55" s="170" t="s">
        <v>29</v>
      </c>
      <c r="C55" s="171"/>
      <c r="D55" s="33">
        <f>SUM(D53:D54)</f>
        <v>0</v>
      </c>
      <c r="E55" s="33">
        <f>SUM(E53:E54)</f>
        <v>7.22</v>
      </c>
      <c r="F55" s="33">
        <f>SUM(F53:F54)</f>
        <v>33.21</v>
      </c>
      <c r="G55" s="33">
        <f>SUM(G53:G54)</f>
        <v>27.25</v>
      </c>
    </row>
    <row r="56" spans="1:7" ht="15">
      <c r="A56" s="63">
        <v>12.4</v>
      </c>
      <c r="B56" s="155" t="s">
        <v>37</v>
      </c>
      <c r="C56" s="155"/>
      <c r="D56" s="31">
        <v>7376.56</v>
      </c>
      <c r="E56" s="31">
        <v>0</v>
      </c>
      <c r="F56" s="31">
        <v>0</v>
      </c>
      <c r="G56" s="31">
        <v>0</v>
      </c>
    </row>
    <row r="57" spans="1:7" ht="15">
      <c r="A57" s="55" t="s">
        <v>132</v>
      </c>
      <c r="B57" s="64" t="s">
        <v>38</v>
      </c>
      <c r="C57" s="67" t="s">
        <v>39</v>
      </c>
      <c r="D57" s="29">
        <v>0</v>
      </c>
      <c r="E57" s="29">
        <v>334.12</v>
      </c>
      <c r="F57" s="29">
        <v>537.4</v>
      </c>
      <c r="G57" s="29">
        <v>942.51</v>
      </c>
    </row>
    <row r="58" spans="1:7" ht="15">
      <c r="A58" s="50" t="s">
        <v>133</v>
      </c>
      <c r="B58" s="158" t="s">
        <v>40</v>
      </c>
      <c r="C58" s="159"/>
      <c r="D58" s="30">
        <v>672.43</v>
      </c>
      <c r="E58" s="30">
        <v>3622.96</v>
      </c>
      <c r="F58" s="30">
        <v>4398.16</v>
      </c>
      <c r="G58" s="30">
        <v>6116.45</v>
      </c>
    </row>
    <row r="59" spans="1:7" s="68" customFormat="1" ht="15">
      <c r="A59" s="52" t="s">
        <v>134</v>
      </c>
      <c r="B59" s="188" t="s">
        <v>29</v>
      </c>
      <c r="C59" s="189"/>
      <c r="D59" s="33">
        <f>SUM(D57:D58)</f>
        <v>672.43</v>
      </c>
      <c r="E59" s="33">
        <f>SUM(E57:E58)</f>
        <v>3957.08</v>
      </c>
      <c r="F59" s="33">
        <f>SUM(F57:F58)</f>
        <v>4935.5599999999995</v>
      </c>
      <c r="G59" s="33">
        <f>SUM(G57:G58)</f>
        <v>7058.96</v>
      </c>
    </row>
    <row r="60" spans="1:7" ht="15">
      <c r="A60" s="63">
        <v>12.6</v>
      </c>
      <c r="B60" s="155" t="s">
        <v>41</v>
      </c>
      <c r="C60" s="155"/>
      <c r="D60" s="31">
        <v>0</v>
      </c>
      <c r="E60" s="31">
        <v>0.25</v>
      </c>
      <c r="F60" s="31">
        <v>0</v>
      </c>
      <c r="G60" s="31">
        <v>0</v>
      </c>
    </row>
    <row r="61" spans="1:7" ht="15">
      <c r="A61" s="63">
        <v>12.7</v>
      </c>
      <c r="B61" s="155" t="s">
        <v>42</v>
      </c>
      <c r="C61" s="155"/>
      <c r="D61" s="31">
        <v>520.58</v>
      </c>
      <c r="E61" s="31">
        <v>303.05</v>
      </c>
      <c r="F61" s="31">
        <v>244.39</v>
      </c>
      <c r="G61" s="31">
        <v>565.93</v>
      </c>
    </row>
    <row r="62" spans="1:7" ht="15">
      <c r="A62" s="63">
        <v>12.8</v>
      </c>
      <c r="B62" s="155" t="s">
        <v>53</v>
      </c>
      <c r="C62" s="155"/>
      <c r="D62" s="31">
        <v>0</v>
      </c>
      <c r="E62" s="31">
        <v>0</v>
      </c>
      <c r="F62" s="31">
        <v>0</v>
      </c>
      <c r="G62" s="31">
        <v>0</v>
      </c>
    </row>
    <row r="63" spans="1:7" ht="15">
      <c r="A63" s="63">
        <v>12.9</v>
      </c>
      <c r="B63" s="155" t="s">
        <v>43</v>
      </c>
      <c r="C63" s="155"/>
      <c r="D63" s="31">
        <v>1088.4</v>
      </c>
      <c r="E63" s="31">
        <v>973.56</v>
      </c>
      <c r="F63" s="31">
        <v>1271.68</v>
      </c>
      <c r="G63" s="31">
        <v>2256.62</v>
      </c>
    </row>
    <row r="64" spans="1:7" ht="15">
      <c r="A64" s="55">
        <v>13</v>
      </c>
      <c r="B64" s="156" t="s">
        <v>44</v>
      </c>
      <c r="C64" s="157"/>
      <c r="D64" s="106">
        <f>SUM(D65:D69)</f>
        <v>2382.5499999999997</v>
      </c>
      <c r="E64" s="106">
        <f>SUM(E65:E69)</f>
        <v>1135.1</v>
      </c>
      <c r="F64" s="106">
        <f>SUM(F65:F69)</f>
        <v>1036.9</v>
      </c>
      <c r="G64" s="106">
        <f>SUM(G65:G69)</f>
        <v>18940.420000000002</v>
      </c>
    </row>
    <row r="65" spans="1:7" ht="15">
      <c r="A65" s="50">
        <v>13.1</v>
      </c>
      <c r="B65" s="153" t="s">
        <v>45</v>
      </c>
      <c r="C65" s="154"/>
      <c r="D65" s="30">
        <v>0</v>
      </c>
      <c r="E65" s="30">
        <v>0</v>
      </c>
      <c r="F65" s="30">
        <v>0</v>
      </c>
      <c r="G65" s="30">
        <v>17745.5</v>
      </c>
    </row>
    <row r="66" spans="1:7" ht="15">
      <c r="A66" s="50">
        <v>13.2</v>
      </c>
      <c r="B66" s="153" t="s">
        <v>46</v>
      </c>
      <c r="C66" s="154"/>
      <c r="D66" s="30">
        <v>0</v>
      </c>
      <c r="E66" s="30">
        <v>0</v>
      </c>
      <c r="F66" s="30">
        <v>0</v>
      </c>
      <c r="G66" s="30">
        <v>0</v>
      </c>
    </row>
    <row r="67" spans="1:7" ht="15">
      <c r="A67" s="50">
        <v>13.3</v>
      </c>
      <c r="B67" s="153" t="s">
        <v>47</v>
      </c>
      <c r="C67" s="154"/>
      <c r="D67" s="30">
        <v>0</v>
      </c>
      <c r="E67" s="30">
        <v>0</v>
      </c>
      <c r="F67" s="30">
        <v>0</v>
      </c>
      <c r="G67" s="30">
        <v>0</v>
      </c>
    </row>
    <row r="68" spans="1:7" ht="15">
      <c r="A68" s="50">
        <v>13.4</v>
      </c>
      <c r="B68" s="153" t="s">
        <v>48</v>
      </c>
      <c r="C68" s="154"/>
      <c r="D68" s="30">
        <v>92.89</v>
      </c>
      <c r="E68" s="30">
        <v>385.62</v>
      </c>
      <c r="F68" s="30">
        <v>615.47</v>
      </c>
      <c r="G68" s="30">
        <v>462.72</v>
      </c>
    </row>
    <row r="69" spans="1:7" ht="15">
      <c r="A69" s="52">
        <v>13.5</v>
      </c>
      <c r="B69" s="186" t="s">
        <v>49</v>
      </c>
      <c r="C69" s="187"/>
      <c r="D69" s="33">
        <v>2289.66</v>
      </c>
      <c r="E69" s="33">
        <v>749.48</v>
      </c>
      <c r="F69" s="33">
        <v>421.43</v>
      </c>
      <c r="G69" s="33">
        <v>732.2</v>
      </c>
    </row>
    <row r="70" spans="1:7" ht="15">
      <c r="A70" s="69">
        <v>14</v>
      </c>
      <c r="B70" s="155" t="s">
        <v>135</v>
      </c>
      <c r="C70" s="155"/>
      <c r="D70" s="107">
        <f>D45+D64</f>
        <v>27397.270000000004</v>
      </c>
      <c r="E70" s="107">
        <f>E45+E64</f>
        <v>21812.11</v>
      </c>
      <c r="F70" s="107">
        <f>F45+F64</f>
        <v>25000.129999999997</v>
      </c>
      <c r="G70" s="107">
        <f>G45+G64</f>
        <v>66026.23000000001</v>
      </c>
    </row>
  </sheetData>
  <sheetProtection/>
  <mergeCells count="47">
    <mergeCell ref="A2:G2"/>
    <mergeCell ref="D4:G4"/>
    <mergeCell ref="B7:B8"/>
    <mergeCell ref="B14:B15"/>
    <mergeCell ref="B20:B21"/>
    <mergeCell ref="B4:C4"/>
    <mergeCell ref="B58:C58"/>
    <mergeCell ref="B45:C45"/>
    <mergeCell ref="B33:C33"/>
    <mergeCell ref="B34:C34"/>
    <mergeCell ref="B25:C25"/>
    <mergeCell ref="B26:C26"/>
    <mergeCell ref="B27:C27"/>
    <mergeCell ref="B28:C28"/>
    <mergeCell ref="B29:C29"/>
    <mergeCell ref="B30:C30"/>
    <mergeCell ref="B31:C31"/>
    <mergeCell ref="B35:C35"/>
    <mergeCell ref="B36:C36"/>
    <mergeCell ref="B37:C37"/>
    <mergeCell ref="B32:C32"/>
    <mergeCell ref="B60:C60"/>
    <mergeCell ref="B38:C38"/>
    <mergeCell ref="B49:C49"/>
    <mergeCell ref="B51:C51"/>
    <mergeCell ref="B52:C52"/>
    <mergeCell ref="B54:C54"/>
    <mergeCell ref="B59:C59"/>
    <mergeCell ref="B56:C56"/>
    <mergeCell ref="B55:C55"/>
    <mergeCell ref="B43:C43"/>
    <mergeCell ref="B39:C39"/>
    <mergeCell ref="B47:C47"/>
    <mergeCell ref="B48:C48"/>
    <mergeCell ref="B40:C40"/>
    <mergeCell ref="B41:C41"/>
    <mergeCell ref="B42:C42"/>
    <mergeCell ref="B70:C70"/>
    <mergeCell ref="B66:C66"/>
    <mergeCell ref="B67:C67"/>
    <mergeCell ref="B68:C68"/>
    <mergeCell ref="B69:C69"/>
    <mergeCell ref="B61:C61"/>
    <mergeCell ref="B63:C63"/>
    <mergeCell ref="B64:C64"/>
    <mergeCell ref="B65:C65"/>
    <mergeCell ref="B62:C62"/>
  </mergeCells>
  <printOptions/>
  <pageMargins left="0.18" right="0.17" top="0.69" bottom="0.866141732283465" header="0.511811023622047" footer="0.511811023622047"/>
  <pageSetup horizontalDpi="600" verticalDpi="600" orientation="portrait" paperSize="9" scale="96" r:id="rId2"/>
  <rowBreaks count="1" manualBreakCount="1">
    <brk id="42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Normal="80" zoomScaleSheetLayoutView="100" zoomScalePageLayoutView="0" workbookViewId="0" topLeftCell="C40">
      <selection activeCell="I17" sqref="I17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5" width="13.140625" style="10" customWidth="1"/>
    <col min="6" max="6" width="14.140625" style="11" customWidth="1"/>
    <col min="7" max="7" width="14.28125" style="11" customWidth="1"/>
    <col min="8" max="8" width="14.140625" style="11" customWidth="1"/>
    <col min="9" max="10" width="14.421875" style="11" customWidth="1"/>
    <col min="11" max="11" width="14.140625" style="11" customWidth="1"/>
    <col min="12" max="12" width="13.140625" style="11" customWidth="1"/>
    <col min="13" max="13" width="14.421875" style="11" customWidth="1"/>
    <col min="14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72</v>
      </c>
      <c r="C3" s="39" t="s">
        <v>144</v>
      </c>
      <c r="D3" s="9"/>
      <c r="E3" s="9"/>
    </row>
    <row r="4" spans="1:13" s="12" customFormat="1" ht="30">
      <c r="A4" s="2" t="s">
        <v>10</v>
      </c>
      <c r="B4" s="151" t="s">
        <v>54</v>
      </c>
      <c r="C4" s="151"/>
      <c r="D4" s="2" t="s">
        <v>98</v>
      </c>
      <c r="E4" s="2" t="s">
        <v>93</v>
      </c>
      <c r="F4" s="2" t="s">
        <v>94</v>
      </c>
      <c r="G4" s="2" t="s">
        <v>88</v>
      </c>
      <c r="H4" s="2" t="s">
        <v>102</v>
      </c>
      <c r="I4" s="99" t="s">
        <v>101</v>
      </c>
      <c r="J4" s="2" t="s">
        <v>1</v>
      </c>
      <c r="K4" s="2" t="s">
        <v>97</v>
      </c>
      <c r="L4" s="2" t="s">
        <v>57</v>
      </c>
      <c r="M4" s="2" t="s">
        <v>100</v>
      </c>
    </row>
    <row r="5" spans="1:13" ht="15" customHeight="1">
      <c r="A5" s="26" t="s">
        <v>11</v>
      </c>
      <c r="B5" s="16" t="s">
        <v>50</v>
      </c>
      <c r="C5" s="17" t="s">
        <v>2</v>
      </c>
      <c r="D5" s="76">
        <v>23976.78</v>
      </c>
      <c r="E5" s="76">
        <v>27019.02</v>
      </c>
      <c r="F5" s="76">
        <v>20268.46</v>
      </c>
      <c r="G5" s="89">
        <v>18778.12</v>
      </c>
      <c r="H5" s="76">
        <v>12442.69</v>
      </c>
      <c r="I5" s="76">
        <v>31655.82</v>
      </c>
      <c r="J5" s="76">
        <v>17798.61</v>
      </c>
      <c r="K5" s="76">
        <v>26364.81</v>
      </c>
      <c r="L5" s="76">
        <v>11885.88</v>
      </c>
      <c r="M5" s="89">
        <v>33378.43</v>
      </c>
    </row>
    <row r="6" spans="1:13" ht="15.75">
      <c r="A6" s="3">
        <v>1.2</v>
      </c>
      <c r="B6" s="16"/>
      <c r="C6" s="17" t="s">
        <v>3</v>
      </c>
      <c r="D6" s="76">
        <v>24061.65</v>
      </c>
      <c r="E6" s="76">
        <v>27287.13</v>
      </c>
      <c r="F6" s="76">
        <v>20268.46</v>
      </c>
      <c r="G6" s="76">
        <v>18778.12</v>
      </c>
      <c r="H6" s="76">
        <f>H5</f>
        <v>12442.69</v>
      </c>
      <c r="I6" s="76">
        <v>31655.82</v>
      </c>
      <c r="J6" s="76">
        <v>18099.76</v>
      </c>
      <c r="K6" s="76">
        <v>26845.81</v>
      </c>
      <c r="L6" s="76">
        <f>L5</f>
        <v>11885.88</v>
      </c>
      <c r="M6" s="76">
        <v>33454.44</v>
      </c>
    </row>
    <row r="7" spans="1:13" ht="15.75">
      <c r="A7" s="3">
        <v>1.3</v>
      </c>
      <c r="B7" s="18"/>
      <c r="C7" s="17" t="s">
        <v>4</v>
      </c>
      <c r="D7" s="76">
        <v>25979.83</v>
      </c>
      <c r="E7" s="76">
        <v>29550.05</v>
      </c>
      <c r="F7" s="76">
        <v>22927.7</v>
      </c>
      <c r="G7" s="76">
        <v>19869.88</v>
      </c>
      <c r="H7" s="76">
        <v>13804.82</v>
      </c>
      <c r="I7" s="76">
        <v>35288.73</v>
      </c>
      <c r="J7" s="76">
        <v>18548.05</v>
      </c>
      <c r="K7" s="76">
        <v>28491.71</v>
      </c>
      <c r="L7" s="76">
        <v>14526.17</v>
      </c>
      <c r="M7" s="76">
        <v>35393.88</v>
      </c>
    </row>
    <row r="8" spans="1:13" ht="15.75">
      <c r="A8" s="3">
        <v>1.4</v>
      </c>
      <c r="B8" s="18"/>
      <c r="C8" s="17" t="s">
        <v>5</v>
      </c>
      <c r="D8" s="76">
        <v>44601.43</v>
      </c>
      <c r="E8" s="76">
        <v>46460.91</v>
      </c>
      <c r="F8" s="76">
        <v>37738.34</v>
      </c>
      <c r="G8" s="76">
        <v>32228.97</v>
      </c>
      <c r="H8" s="76">
        <v>29130.99</v>
      </c>
      <c r="I8" s="76">
        <v>45880.07</v>
      </c>
      <c r="J8" s="76">
        <v>31727.4</v>
      </c>
      <c r="K8" s="76">
        <v>54949.08</v>
      </c>
      <c r="L8" s="76">
        <v>30696.7</v>
      </c>
      <c r="M8" s="76">
        <v>47811.11</v>
      </c>
    </row>
    <row r="9" spans="1:13" ht="15.75">
      <c r="A9" s="3">
        <v>1.5</v>
      </c>
      <c r="B9" s="18"/>
      <c r="C9" s="17" t="s">
        <v>6</v>
      </c>
      <c r="D9" s="76">
        <v>30779.8</v>
      </c>
      <c r="E9" s="76">
        <v>36814.93</v>
      </c>
      <c r="F9" s="76">
        <v>32004.47</v>
      </c>
      <c r="G9" s="76">
        <v>23179.65</v>
      </c>
      <c r="H9" s="76">
        <v>19338.46</v>
      </c>
      <c r="I9" s="76">
        <v>41992.21</v>
      </c>
      <c r="J9" s="76">
        <v>25923.71</v>
      </c>
      <c r="K9" s="76">
        <v>32824.69</v>
      </c>
      <c r="L9" s="76">
        <v>27835.05</v>
      </c>
      <c r="M9" s="76">
        <v>44330.28</v>
      </c>
    </row>
    <row r="10" spans="1:13" ht="15.75">
      <c r="A10" s="3">
        <v>1.6</v>
      </c>
      <c r="B10" s="18"/>
      <c r="C10" s="17" t="s">
        <v>7</v>
      </c>
      <c r="D10" s="76">
        <v>49401.41</v>
      </c>
      <c r="E10" s="76">
        <v>53725.77</v>
      </c>
      <c r="F10" s="76">
        <v>46815.11</v>
      </c>
      <c r="G10" s="76">
        <v>35538.75</v>
      </c>
      <c r="H10" s="76">
        <v>34664.63</v>
      </c>
      <c r="I10" s="76">
        <v>52583.55</v>
      </c>
      <c r="J10" s="76">
        <v>39103.06</v>
      </c>
      <c r="K10" s="76">
        <v>59282.06</v>
      </c>
      <c r="L10" s="76">
        <v>44005.58</v>
      </c>
      <c r="M10" s="76">
        <v>56747.52</v>
      </c>
    </row>
    <row r="11" spans="1:13" ht="15.75">
      <c r="A11" s="4">
        <v>1.7</v>
      </c>
      <c r="B11" s="19"/>
      <c r="C11" s="20" t="s">
        <v>12</v>
      </c>
      <c r="D11" s="77">
        <f>D10</f>
        <v>49401.41</v>
      </c>
      <c r="E11" s="77">
        <v>54089.07</v>
      </c>
      <c r="F11" s="77">
        <f>F10</f>
        <v>46815.11</v>
      </c>
      <c r="G11" s="92">
        <v>36216.84</v>
      </c>
      <c r="H11" s="92">
        <v>35786.99</v>
      </c>
      <c r="I11" s="77">
        <v>52748.59</v>
      </c>
      <c r="J11" s="92">
        <v>40206.55</v>
      </c>
      <c r="K11" s="92">
        <f>K10</f>
        <v>59282.06</v>
      </c>
      <c r="L11" s="92">
        <f>L10</f>
        <v>44005.58</v>
      </c>
      <c r="M11" s="92">
        <v>56747.52</v>
      </c>
    </row>
    <row r="12" spans="1:13" ht="15.75">
      <c r="A12" s="5">
        <v>2.1</v>
      </c>
      <c r="B12" s="14" t="s">
        <v>51</v>
      </c>
      <c r="C12" s="15" t="s">
        <v>2</v>
      </c>
      <c r="D12" s="78">
        <v>1607.21</v>
      </c>
      <c r="E12" s="78">
        <v>1228.42</v>
      </c>
      <c r="F12" s="78">
        <v>1213.53</v>
      </c>
      <c r="G12" s="78">
        <v>1570.39</v>
      </c>
      <c r="H12" s="78">
        <v>873.69</v>
      </c>
      <c r="I12" s="78">
        <v>2171.55</v>
      </c>
      <c r="J12" s="78">
        <v>1180.15</v>
      </c>
      <c r="K12" s="78">
        <v>1310.78</v>
      </c>
      <c r="L12" s="78">
        <v>545.35</v>
      </c>
      <c r="M12" s="78">
        <v>1684.42</v>
      </c>
    </row>
    <row r="13" spans="1:13" ht="15" customHeight="1">
      <c r="A13" s="3">
        <v>2.2</v>
      </c>
      <c r="B13" s="16"/>
      <c r="C13" s="17" t="s">
        <v>3</v>
      </c>
      <c r="D13" s="79">
        <v>1612.29</v>
      </c>
      <c r="E13" s="79">
        <v>1237.5</v>
      </c>
      <c r="F13" s="79">
        <v>1213.53</v>
      </c>
      <c r="G13" s="79">
        <v>1570.39</v>
      </c>
      <c r="H13" s="79">
        <f>H12</f>
        <v>873.69</v>
      </c>
      <c r="I13" s="79">
        <v>2171.55</v>
      </c>
      <c r="J13" s="79">
        <v>1196.56</v>
      </c>
      <c r="K13" s="79">
        <v>1334.69</v>
      </c>
      <c r="L13" s="79">
        <f>L12</f>
        <v>545.35</v>
      </c>
      <c r="M13" s="79">
        <v>1686.89</v>
      </c>
    </row>
    <row r="14" spans="1:13" ht="15.75">
      <c r="A14" s="3">
        <v>2.3</v>
      </c>
      <c r="B14" s="37"/>
      <c r="C14" s="17" t="s">
        <v>4</v>
      </c>
      <c r="D14" s="79">
        <v>1743.03</v>
      </c>
      <c r="E14" s="79">
        <v>1341.47</v>
      </c>
      <c r="F14" s="79">
        <v>1373.16</v>
      </c>
      <c r="G14" s="79">
        <v>1670.93</v>
      </c>
      <c r="H14" s="79">
        <v>970.55</v>
      </c>
      <c r="I14" s="79">
        <v>2419.02</v>
      </c>
      <c r="J14" s="79">
        <v>1230.99</v>
      </c>
      <c r="K14" s="79">
        <v>1416.52</v>
      </c>
      <c r="L14" s="79">
        <v>660.87</v>
      </c>
      <c r="M14" s="79">
        <v>1785.73</v>
      </c>
    </row>
    <row r="15" spans="1:13" ht="15.75">
      <c r="A15" s="3">
        <v>2.4</v>
      </c>
      <c r="B15" s="38"/>
      <c r="C15" s="17" t="s">
        <v>5</v>
      </c>
      <c r="D15" s="79">
        <v>2984.2</v>
      </c>
      <c r="E15" s="79">
        <v>2091.35</v>
      </c>
      <c r="F15" s="79">
        <v>2260.33</v>
      </c>
      <c r="G15" s="79">
        <v>2596.74</v>
      </c>
      <c r="H15" s="79">
        <v>1972.63</v>
      </c>
      <c r="I15" s="79">
        <v>3142.9</v>
      </c>
      <c r="J15" s="79">
        <v>2088.11</v>
      </c>
      <c r="K15" s="79">
        <v>2731.9</v>
      </c>
      <c r="L15" s="79">
        <v>1389.2</v>
      </c>
      <c r="M15" s="79">
        <v>2412.72</v>
      </c>
    </row>
    <row r="16" spans="1:13" ht="15.75">
      <c r="A16" s="3">
        <v>2.5</v>
      </c>
      <c r="B16" s="38"/>
      <c r="C16" s="17" t="s">
        <v>6</v>
      </c>
      <c r="D16" s="79">
        <v>2064.35</v>
      </c>
      <c r="E16" s="79">
        <v>1664.88</v>
      </c>
      <c r="F16" s="79">
        <v>1913.37</v>
      </c>
      <c r="G16" s="79">
        <v>1958.42</v>
      </c>
      <c r="H16" s="79">
        <v>1314.04</v>
      </c>
      <c r="I16" s="79">
        <v>2879.31</v>
      </c>
      <c r="J16" s="79">
        <v>1713.44</v>
      </c>
      <c r="K16" s="79">
        <v>1631.94</v>
      </c>
      <c r="L16" s="79">
        <v>1229.8</v>
      </c>
      <c r="M16" s="79">
        <v>2226.52</v>
      </c>
    </row>
    <row r="17" spans="1:13" ht="15.75">
      <c r="A17" s="3">
        <v>2.6</v>
      </c>
      <c r="B17" s="38"/>
      <c r="C17" s="17" t="s">
        <v>7</v>
      </c>
      <c r="D17" s="79">
        <v>3305.52</v>
      </c>
      <c r="E17" s="79">
        <v>2414.76</v>
      </c>
      <c r="F17" s="79">
        <v>2800.54</v>
      </c>
      <c r="G17" s="79">
        <v>2884.22</v>
      </c>
      <c r="H17" s="79">
        <v>2316.11</v>
      </c>
      <c r="I17" s="79">
        <v>3603.2</v>
      </c>
      <c r="J17" s="79">
        <v>2570.56</v>
      </c>
      <c r="K17" s="79">
        <v>2947.32</v>
      </c>
      <c r="L17" s="79">
        <v>1958.13</v>
      </c>
      <c r="M17" s="79">
        <v>2853.51</v>
      </c>
    </row>
    <row r="18" spans="1:13" ht="15.75">
      <c r="A18" s="3">
        <v>2.7</v>
      </c>
      <c r="B18" s="18"/>
      <c r="C18" s="21" t="s">
        <v>12</v>
      </c>
      <c r="D18" s="80">
        <f>D17</f>
        <v>3305.52</v>
      </c>
      <c r="E18" s="80">
        <v>2431.06</v>
      </c>
      <c r="F18" s="80">
        <v>2800.54</v>
      </c>
      <c r="G18" s="79">
        <v>2939.09</v>
      </c>
      <c r="H18" s="79">
        <v>2390.65</v>
      </c>
      <c r="I18" s="80">
        <v>3614.43</v>
      </c>
      <c r="J18" s="79">
        <v>2643.69</v>
      </c>
      <c r="K18" s="79">
        <f>K17</f>
        <v>2947.32</v>
      </c>
      <c r="L18" s="79">
        <f>L17</f>
        <v>1958.13</v>
      </c>
      <c r="M18" s="79">
        <v>2853.51</v>
      </c>
    </row>
    <row r="19" spans="1:13" ht="15.75">
      <c r="A19" s="4">
        <v>2.8</v>
      </c>
      <c r="B19" s="22"/>
      <c r="C19" s="23" t="s">
        <v>8</v>
      </c>
      <c r="D19" s="81">
        <f>D17*1.1</f>
        <v>3636.072</v>
      </c>
      <c r="E19" s="81">
        <v>2674.16</v>
      </c>
      <c r="F19" s="81">
        <f>F18*10/100+F18</f>
        <v>3080.594</v>
      </c>
      <c r="G19" s="84">
        <v>3233</v>
      </c>
      <c r="H19" s="84">
        <v>2629.71</v>
      </c>
      <c r="I19" s="81">
        <v>3975.88</v>
      </c>
      <c r="J19" s="84">
        <v>2908.06</v>
      </c>
      <c r="K19" s="84">
        <f>K18*1.1</f>
        <v>3242.0520000000006</v>
      </c>
      <c r="L19" s="84">
        <f>L18*1.1</f>
        <v>2153.943</v>
      </c>
      <c r="M19" s="84">
        <v>3138.86</v>
      </c>
    </row>
    <row r="20" spans="1:13" ht="15.75">
      <c r="A20" s="7">
        <v>3</v>
      </c>
      <c r="B20" s="141" t="s">
        <v>13</v>
      </c>
      <c r="C20" s="141"/>
      <c r="D20" s="82">
        <v>62053.4</v>
      </c>
      <c r="E20" s="82">
        <v>102270.9</v>
      </c>
      <c r="F20" s="82">
        <v>71900.8</v>
      </c>
      <c r="G20" s="82">
        <v>59090.52</v>
      </c>
      <c r="H20" s="82">
        <v>58790.49</v>
      </c>
      <c r="I20" s="82">
        <v>62684.87</v>
      </c>
      <c r="J20" s="82">
        <v>54832.87</v>
      </c>
      <c r="K20" s="82">
        <v>82064.02</v>
      </c>
      <c r="L20" s="82">
        <v>93152.16</v>
      </c>
      <c r="M20" s="82">
        <v>79735.18</v>
      </c>
    </row>
    <row r="21" spans="1:13" ht="15.75">
      <c r="A21" s="7">
        <v>4</v>
      </c>
      <c r="B21" s="141" t="s">
        <v>14</v>
      </c>
      <c r="C21" s="150"/>
      <c r="D21" s="82">
        <v>5.67</v>
      </c>
      <c r="E21" s="82">
        <v>1081.28</v>
      </c>
      <c r="F21" s="82">
        <v>2020.2</v>
      </c>
      <c r="G21" s="82">
        <v>925.08</v>
      </c>
      <c r="H21" s="82">
        <v>2514.2</v>
      </c>
      <c r="I21" s="82">
        <v>850.48</v>
      </c>
      <c r="J21" s="82">
        <v>1191.54</v>
      </c>
      <c r="K21" s="82">
        <v>3442.75</v>
      </c>
      <c r="L21" s="82">
        <v>3851.59</v>
      </c>
      <c r="M21" s="82">
        <v>154.87</v>
      </c>
    </row>
    <row r="22" spans="1:13" ht="15.75">
      <c r="A22" s="5">
        <v>5</v>
      </c>
      <c r="B22" s="125" t="s">
        <v>15</v>
      </c>
      <c r="C22" s="126"/>
      <c r="D22" s="83"/>
      <c r="E22" s="83"/>
      <c r="F22" s="83" t="s">
        <v>145</v>
      </c>
      <c r="G22" s="83"/>
      <c r="H22" s="83"/>
      <c r="I22" s="83"/>
      <c r="J22" s="83"/>
      <c r="K22" s="83"/>
      <c r="L22" s="83"/>
      <c r="M22" s="83"/>
    </row>
    <row r="23" spans="1:13" ht="15.75">
      <c r="A23" s="3">
        <v>5.1</v>
      </c>
      <c r="B23" s="144" t="s">
        <v>16</v>
      </c>
      <c r="C23" s="145"/>
      <c r="D23" s="79">
        <v>1.47</v>
      </c>
      <c r="E23" s="79">
        <v>1.58</v>
      </c>
      <c r="F23" s="79">
        <v>1.93</v>
      </c>
      <c r="G23" s="79">
        <v>1.98</v>
      </c>
      <c r="H23" s="79">
        <v>1.24</v>
      </c>
      <c r="I23" s="79">
        <v>1.87</v>
      </c>
      <c r="J23" s="79">
        <v>1.52</v>
      </c>
      <c r="K23" s="79">
        <v>2.7</v>
      </c>
      <c r="L23" s="79">
        <v>10.42</v>
      </c>
      <c r="M23" s="79">
        <v>6.68</v>
      </c>
    </row>
    <row r="24" spans="1:13" ht="15.75">
      <c r="A24" s="3">
        <v>5.2</v>
      </c>
      <c r="B24" s="144" t="s">
        <v>17</v>
      </c>
      <c r="C24" s="145"/>
      <c r="D24" s="79">
        <v>261.98</v>
      </c>
      <c r="E24" s="79">
        <v>203.5</v>
      </c>
      <c r="F24" s="79">
        <v>152.8</v>
      </c>
      <c r="G24" s="79">
        <v>151.98</v>
      </c>
      <c r="H24" s="79">
        <v>80.36</v>
      </c>
      <c r="I24" s="79">
        <v>218.17</v>
      </c>
      <c r="J24" s="79">
        <v>183.47</v>
      </c>
      <c r="K24" s="79">
        <v>211.6</v>
      </c>
      <c r="L24" s="79">
        <v>132.78</v>
      </c>
      <c r="M24" s="79">
        <v>361.11</v>
      </c>
    </row>
    <row r="25" spans="1:13" ht="15.75">
      <c r="A25" s="3">
        <v>5.3</v>
      </c>
      <c r="B25" s="144" t="s">
        <v>18</v>
      </c>
      <c r="C25" s="145"/>
      <c r="D25" s="79">
        <v>13.44</v>
      </c>
      <c r="E25" s="79">
        <v>40.9</v>
      </c>
      <c r="F25" s="79">
        <v>0.73</v>
      </c>
      <c r="G25" s="79">
        <v>11.02</v>
      </c>
      <c r="H25" s="79">
        <v>1.52</v>
      </c>
      <c r="I25" s="79">
        <v>18.94</v>
      </c>
      <c r="J25" s="79">
        <v>18.34</v>
      </c>
      <c r="K25" s="79">
        <v>1.66</v>
      </c>
      <c r="L25" s="79">
        <v>7.62</v>
      </c>
      <c r="M25" s="79">
        <v>20.53</v>
      </c>
    </row>
    <row r="26" spans="1:13" ht="15.75">
      <c r="A26" s="3">
        <v>5.4</v>
      </c>
      <c r="B26" s="144" t="s">
        <v>19</v>
      </c>
      <c r="C26" s="145"/>
      <c r="D26" s="79">
        <v>612.11</v>
      </c>
      <c r="E26" s="79">
        <v>1335.62</v>
      </c>
      <c r="F26" s="79">
        <v>573.77</v>
      </c>
      <c r="G26" s="79">
        <v>750.59</v>
      </c>
      <c r="H26" s="79">
        <v>505.24</v>
      </c>
      <c r="I26" s="79">
        <v>1067.47</v>
      </c>
      <c r="J26" s="79">
        <v>1562.39</v>
      </c>
      <c r="K26" s="79">
        <v>703.12</v>
      </c>
      <c r="L26" s="79">
        <v>782.48</v>
      </c>
      <c r="M26" s="79">
        <v>1226.56</v>
      </c>
    </row>
    <row r="27" spans="1:13" ht="15.75">
      <c r="A27" s="4">
        <v>5.5</v>
      </c>
      <c r="B27" s="135" t="s">
        <v>20</v>
      </c>
      <c r="C27" s="136"/>
      <c r="D27" s="84">
        <v>32.29</v>
      </c>
      <c r="E27" s="84">
        <v>42.54</v>
      </c>
      <c r="F27" s="84">
        <v>9.32</v>
      </c>
      <c r="G27" s="84">
        <v>77.1</v>
      </c>
      <c r="H27" s="84">
        <v>82.44</v>
      </c>
      <c r="I27" s="84">
        <v>109.52</v>
      </c>
      <c r="J27" s="84">
        <v>120.75</v>
      </c>
      <c r="K27" s="84">
        <v>3.76</v>
      </c>
      <c r="L27" s="84">
        <v>2.71</v>
      </c>
      <c r="M27" s="84">
        <v>1.01</v>
      </c>
    </row>
    <row r="28" spans="1:13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5.75">
      <c r="A29" s="3">
        <v>6.1</v>
      </c>
      <c r="B29" s="144" t="s">
        <v>16</v>
      </c>
      <c r="C29" s="145"/>
      <c r="D29" s="79">
        <v>1501.59</v>
      </c>
      <c r="E29" s="79">
        <v>1579.42</v>
      </c>
      <c r="F29" s="79">
        <v>1816.45</v>
      </c>
      <c r="G29" s="79">
        <v>1258.25</v>
      </c>
      <c r="H29" s="79">
        <v>1483.52</v>
      </c>
      <c r="I29" s="79">
        <v>1471.74</v>
      </c>
      <c r="J29" s="79">
        <v>1462</v>
      </c>
      <c r="K29" s="79">
        <v>1759.68</v>
      </c>
      <c r="L29" s="79">
        <v>245.16</v>
      </c>
      <c r="M29" s="79">
        <v>277.59</v>
      </c>
    </row>
    <row r="30" spans="1:13" ht="15.75">
      <c r="A30" s="3">
        <v>6.2</v>
      </c>
      <c r="B30" s="144" t="s">
        <v>17</v>
      </c>
      <c r="C30" s="145"/>
      <c r="D30" s="79">
        <v>13.8</v>
      </c>
      <c r="E30" s="79">
        <v>14.3</v>
      </c>
      <c r="F30" s="79">
        <v>13.56</v>
      </c>
      <c r="G30" s="79">
        <v>16.14</v>
      </c>
      <c r="H30" s="79">
        <v>14.97</v>
      </c>
      <c r="I30" s="79">
        <v>16.27</v>
      </c>
      <c r="J30" s="79">
        <v>13.11</v>
      </c>
      <c r="K30" s="79">
        <v>13.24</v>
      </c>
      <c r="L30" s="79">
        <v>13.74</v>
      </c>
      <c r="M30" s="79">
        <v>14</v>
      </c>
    </row>
    <row r="31" spans="1:13" ht="15.75">
      <c r="A31" s="3">
        <v>6.3</v>
      </c>
      <c r="B31" s="144" t="s">
        <v>18</v>
      </c>
      <c r="C31" s="145"/>
      <c r="D31" s="79">
        <v>82.65</v>
      </c>
      <c r="E31" s="79">
        <v>43.65</v>
      </c>
      <c r="F31" s="79">
        <v>20</v>
      </c>
      <c r="G31" s="79">
        <v>47.71</v>
      </c>
      <c r="H31" s="79">
        <v>110.62</v>
      </c>
      <c r="I31" s="79">
        <v>77.35</v>
      </c>
      <c r="J31" s="79">
        <v>43.77</v>
      </c>
      <c r="K31" s="79">
        <v>10</v>
      </c>
      <c r="L31" s="79">
        <v>60.29</v>
      </c>
      <c r="M31" s="79">
        <v>56.82</v>
      </c>
    </row>
    <row r="32" spans="1:13" ht="15.75">
      <c r="A32" s="3">
        <v>6.4</v>
      </c>
      <c r="B32" s="144" t="s">
        <v>22</v>
      </c>
      <c r="C32" s="145"/>
      <c r="D32" s="79">
        <v>23.57</v>
      </c>
      <c r="E32" s="79">
        <v>12.23</v>
      </c>
      <c r="F32" s="79">
        <v>26.81</v>
      </c>
      <c r="G32" s="79">
        <v>14.03</v>
      </c>
      <c r="H32" s="79">
        <v>17.44</v>
      </c>
      <c r="I32" s="79">
        <v>17.56</v>
      </c>
      <c r="J32" s="79">
        <v>10.54</v>
      </c>
      <c r="K32" s="79">
        <v>19.51</v>
      </c>
      <c r="L32" s="79">
        <v>19.97</v>
      </c>
      <c r="M32" s="79">
        <v>22.02</v>
      </c>
    </row>
    <row r="33" spans="1:13" ht="15.75">
      <c r="A33" s="3">
        <v>6.5</v>
      </c>
      <c r="B33" s="144" t="s">
        <v>20</v>
      </c>
      <c r="C33" s="145"/>
      <c r="D33" s="79">
        <v>48.94</v>
      </c>
      <c r="E33" s="79">
        <v>59.29</v>
      </c>
      <c r="F33" s="79">
        <v>73.91</v>
      </c>
      <c r="G33" s="84">
        <v>35</v>
      </c>
      <c r="H33" s="79">
        <v>33.77</v>
      </c>
      <c r="I33" s="79">
        <v>57.87</v>
      </c>
      <c r="J33" s="79">
        <v>13.39</v>
      </c>
      <c r="K33" s="79">
        <v>79.69</v>
      </c>
      <c r="L33" s="79">
        <v>30.54</v>
      </c>
      <c r="M33" s="79">
        <v>40</v>
      </c>
    </row>
    <row r="34" spans="1:13" ht="15.75">
      <c r="A34" s="7">
        <v>7</v>
      </c>
      <c r="B34" s="148" t="s">
        <v>52</v>
      </c>
      <c r="C34" s="149"/>
      <c r="D34" s="82">
        <v>4065.35</v>
      </c>
      <c r="E34" s="82">
        <v>4584.73</v>
      </c>
      <c r="F34" s="82">
        <v>4457.88</v>
      </c>
      <c r="G34" s="82">
        <v>4436.42</v>
      </c>
      <c r="H34" s="82">
        <v>4030.04</v>
      </c>
      <c r="I34" s="82">
        <v>4341.81</v>
      </c>
      <c r="J34" s="82">
        <v>3576.02</v>
      </c>
      <c r="K34" s="82">
        <v>4197.84</v>
      </c>
      <c r="L34" s="82">
        <v>4363.69</v>
      </c>
      <c r="M34" s="82">
        <v>4196.44</v>
      </c>
    </row>
    <row r="35" spans="1:13" ht="15.75">
      <c r="A35" s="5">
        <v>8.1</v>
      </c>
      <c r="B35" s="146" t="s">
        <v>23</v>
      </c>
      <c r="C35" s="147"/>
      <c r="D35" s="85">
        <v>130</v>
      </c>
      <c r="E35" s="85">
        <v>357</v>
      </c>
      <c r="F35" s="85">
        <v>99</v>
      </c>
      <c r="G35" s="85">
        <v>74</v>
      </c>
      <c r="H35" s="85">
        <v>38</v>
      </c>
      <c r="I35" s="85">
        <v>262</v>
      </c>
      <c r="J35" s="85">
        <v>47</v>
      </c>
      <c r="K35" s="85">
        <v>53</v>
      </c>
      <c r="L35" s="85">
        <v>32</v>
      </c>
      <c r="M35" s="85">
        <v>23</v>
      </c>
    </row>
    <row r="36" spans="1:13" ht="15" customHeight="1">
      <c r="A36" s="4">
        <v>8.2</v>
      </c>
      <c r="B36" s="135" t="s">
        <v>24</v>
      </c>
      <c r="C36" s="136"/>
      <c r="D36" s="86">
        <v>17</v>
      </c>
      <c r="E36" s="86">
        <v>49</v>
      </c>
      <c r="F36" s="86">
        <v>13</v>
      </c>
      <c r="G36" s="86">
        <v>16</v>
      </c>
      <c r="H36" s="86">
        <v>6</v>
      </c>
      <c r="I36" s="86">
        <v>39</v>
      </c>
      <c r="J36" s="86">
        <v>6</v>
      </c>
      <c r="K36" s="86">
        <v>9</v>
      </c>
      <c r="L36" s="86">
        <v>8</v>
      </c>
      <c r="M36" s="86">
        <v>7</v>
      </c>
    </row>
    <row r="37" spans="1:13" ht="15.75">
      <c r="A37" s="4">
        <v>9</v>
      </c>
      <c r="B37" s="135" t="s">
        <v>25</v>
      </c>
      <c r="C37" s="136"/>
      <c r="D37" s="84">
        <v>14.94</v>
      </c>
      <c r="E37" s="84">
        <v>22.01</v>
      </c>
      <c r="F37" s="84">
        <v>16.26</v>
      </c>
      <c r="G37" s="84">
        <v>12.1</v>
      </c>
      <c r="H37" s="84">
        <v>14.36</v>
      </c>
      <c r="I37" s="84">
        <v>14.4</v>
      </c>
      <c r="J37" s="84">
        <v>14.88</v>
      </c>
      <c r="K37" s="84">
        <v>19.3</v>
      </c>
      <c r="L37" s="84">
        <v>21.59</v>
      </c>
      <c r="M37" s="84">
        <v>19.85</v>
      </c>
    </row>
    <row r="38" spans="1:13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5.75">
      <c r="A39" s="3">
        <v>10.1</v>
      </c>
      <c r="B39" s="131" t="s">
        <v>28</v>
      </c>
      <c r="C39" s="132"/>
      <c r="D39" s="79">
        <v>191</v>
      </c>
      <c r="E39" s="79">
        <v>574.24</v>
      </c>
      <c r="F39" s="79">
        <v>323.3</v>
      </c>
      <c r="G39" s="79">
        <v>241.32</v>
      </c>
      <c r="H39" s="79">
        <v>338.26</v>
      </c>
      <c r="I39" s="79">
        <v>386.96</v>
      </c>
      <c r="J39" s="79">
        <v>694.56</v>
      </c>
      <c r="K39" s="79">
        <v>200.14</v>
      </c>
      <c r="L39" s="79">
        <v>652.98</v>
      </c>
      <c r="M39" s="79">
        <v>384.4</v>
      </c>
    </row>
    <row r="40" spans="1:13" ht="15.75">
      <c r="A40" s="3">
        <v>10.2</v>
      </c>
      <c r="B40" s="131" t="s">
        <v>27</v>
      </c>
      <c r="C40" s="132"/>
      <c r="D40" s="79">
        <v>32.08</v>
      </c>
      <c r="E40" s="79">
        <v>11.48</v>
      </c>
      <c r="F40" s="79">
        <v>15.9</v>
      </c>
      <c r="G40" s="79">
        <v>2.5</v>
      </c>
      <c r="H40" s="79">
        <v>1.43</v>
      </c>
      <c r="I40" s="79">
        <v>33.14</v>
      </c>
      <c r="J40" s="79">
        <v>37.98</v>
      </c>
      <c r="K40" s="79">
        <v>65.9</v>
      </c>
      <c r="L40" s="79">
        <v>60.93</v>
      </c>
      <c r="M40" s="79">
        <v>34.98</v>
      </c>
    </row>
    <row r="41" spans="1:13" ht="15.75">
      <c r="A41" s="3">
        <v>10.3</v>
      </c>
      <c r="B41" s="131" t="s">
        <v>26</v>
      </c>
      <c r="C41" s="132"/>
      <c r="D41" s="79">
        <f>D42-D39-D40</f>
        <v>389.03000000000003</v>
      </c>
      <c r="E41" s="79">
        <v>749.9</v>
      </c>
      <c r="F41" s="79">
        <v>234.57</v>
      </c>
      <c r="G41" s="79">
        <v>506.77</v>
      </c>
      <c r="H41" s="79">
        <f>H42-H39-H40</f>
        <v>165.55</v>
      </c>
      <c r="I41" s="79">
        <v>647.37</v>
      </c>
      <c r="J41" s="79">
        <v>829.85</v>
      </c>
      <c r="K41" s="79">
        <f>K42-K39-K40</f>
        <v>437.08000000000004</v>
      </c>
      <c r="L41" s="79">
        <f>L42-L39-L40</f>
        <v>68.57</v>
      </c>
      <c r="M41" s="79">
        <v>807.18</v>
      </c>
    </row>
    <row r="42" spans="1:13" ht="15.75">
      <c r="A42" s="4">
        <v>10.4</v>
      </c>
      <c r="B42" s="139" t="s">
        <v>29</v>
      </c>
      <c r="C42" s="140"/>
      <c r="D42" s="84">
        <f>D26</f>
        <v>612.11</v>
      </c>
      <c r="E42" s="84">
        <f>E26</f>
        <v>1335.62</v>
      </c>
      <c r="F42" s="84">
        <f>F26</f>
        <v>573.77</v>
      </c>
      <c r="G42" s="84">
        <f>G39+G40+G41</f>
        <v>750.5899999999999</v>
      </c>
      <c r="H42" s="84">
        <f>H26</f>
        <v>505.24</v>
      </c>
      <c r="I42" s="84">
        <f>I26</f>
        <v>1067.47</v>
      </c>
      <c r="J42" s="84">
        <f>J26</f>
        <v>1562.39</v>
      </c>
      <c r="K42" s="84">
        <f>K26</f>
        <v>703.12</v>
      </c>
      <c r="L42" s="84">
        <f>L26</f>
        <v>782.48</v>
      </c>
      <c r="M42" s="84">
        <f>M39+M40+M41</f>
        <v>1226.56</v>
      </c>
    </row>
    <row r="43" spans="1:13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15.75">
      <c r="A44" s="7">
        <v>11</v>
      </c>
      <c r="B44" s="141" t="s">
        <v>31</v>
      </c>
      <c r="C44" s="141"/>
      <c r="D44" s="100">
        <f aca="true" t="shared" si="0" ref="D44:M44">D48+D51+D54+D55+D58+D59+D60+D61+D62</f>
        <v>28327.239999999998</v>
      </c>
      <c r="E44" s="100">
        <f t="shared" si="0"/>
        <v>34950.98</v>
      </c>
      <c r="F44" s="103">
        <f t="shared" si="0"/>
        <v>29155.28</v>
      </c>
      <c r="G44" s="100">
        <f t="shared" si="0"/>
        <v>21726.24</v>
      </c>
      <c r="H44" s="100">
        <f t="shared" si="0"/>
        <v>17238.109999999997</v>
      </c>
      <c r="I44" s="100">
        <f t="shared" si="0"/>
        <v>37489.84</v>
      </c>
      <c r="J44" s="100">
        <f t="shared" si="0"/>
        <v>24813.710000000003</v>
      </c>
      <c r="K44" s="100">
        <f t="shared" si="0"/>
        <v>30337.670000000006</v>
      </c>
      <c r="L44" s="103">
        <f t="shared" si="0"/>
        <v>24886.120000000003</v>
      </c>
      <c r="M44" s="100">
        <f t="shared" si="0"/>
        <v>42044.42999999999</v>
      </c>
    </row>
    <row r="45" spans="1:13" ht="15.75">
      <c r="A45" s="5" t="s">
        <v>58</v>
      </c>
      <c r="B45" s="24" t="s">
        <v>32</v>
      </c>
      <c r="C45" s="25" t="s">
        <v>28</v>
      </c>
      <c r="D45" s="78">
        <v>4799.97</v>
      </c>
      <c r="E45" s="78">
        <v>7264.87</v>
      </c>
      <c r="F45" s="78">
        <v>9076.78</v>
      </c>
      <c r="G45" s="78">
        <v>3309.77</v>
      </c>
      <c r="H45" s="78">
        <v>5533.64</v>
      </c>
      <c r="I45" s="78">
        <v>6703.48</v>
      </c>
      <c r="J45" s="78">
        <v>7375.66</v>
      </c>
      <c r="K45" s="78">
        <v>4332.97</v>
      </c>
      <c r="L45" s="78">
        <v>13308.88</v>
      </c>
      <c r="M45" s="78">
        <v>8936.41</v>
      </c>
    </row>
    <row r="46" spans="1:13" ht="15.75">
      <c r="A46" s="3" t="s">
        <v>59</v>
      </c>
      <c r="B46" s="131" t="s">
        <v>27</v>
      </c>
      <c r="C46" s="132"/>
      <c r="D46" s="79">
        <v>803.58</v>
      </c>
      <c r="E46" s="79">
        <v>111.07</v>
      </c>
      <c r="F46" s="79">
        <v>530.58</v>
      </c>
      <c r="G46" s="79">
        <v>24.66</v>
      </c>
      <c r="H46" s="79">
        <v>22.13</v>
      </c>
      <c r="I46" s="79">
        <v>569.48</v>
      </c>
      <c r="J46" s="79">
        <v>395.06</v>
      </c>
      <c r="K46" s="79">
        <v>1388.25</v>
      </c>
      <c r="L46" s="79">
        <v>1251.98</v>
      </c>
      <c r="M46" s="79">
        <v>873.93</v>
      </c>
    </row>
    <row r="47" spans="1:13" ht="15.75">
      <c r="A47" s="3" t="s">
        <v>60</v>
      </c>
      <c r="B47" s="131" t="s">
        <v>26</v>
      </c>
      <c r="C47" s="132"/>
      <c r="D47" s="79">
        <v>8825.55</v>
      </c>
      <c r="E47" s="79">
        <v>8956.01</v>
      </c>
      <c r="F47" s="79">
        <v>5772.95</v>
      </c>
      <c r="G47" s="79">
        <v>7193.79</v>
      </c>
      <c r="H47" s="79">
        <v>3254.89</v>
      </c>
      <c r="I47" s="79">
        <v>11466.89</v>
      </c>
      <c r="J47" s="79">
        <v>8702.68</v>
      </c>
      <c r="K47" s="79">
        <v>7999.73</v>
      </c>
      <c r="L47" s="79">
        <v>1062.1</v>
      </c>
      <c r="M47" s="79">
        <v>17202.15</v>
      </c>
    </row>
    <row r="48" spans="1:13" s="27" customFormat="1" ht="15.75">
      <c r="A48" s="4" t="s">
        <v>61</v>
      </c>
      <c r="B48" s="133" t="s">
        <v>29</v>
      </c>
      <c r="C48" s="134"/>
      <c r="D48" s="81">
        <f aca="true" t="shared" si="1" ref="D48:M48">SUM(D45:D47)</f>
        <v>14429.099999999999</v>
      </c>
      <c r="E48" s="81">
        <f t="shared" si="1"/>
        <v>16331.95</v>
      </c>
      <c r="F48" s="81">
        <f t="shared" si="1"/>
        <v>15380.310000000001</v>
      </c>
      <c r="G48" s="84">
        <f t="shared" si="1"/>
        <v>10528.22</v>
      </c>
      <c r="H48" s="84">
        <f t="shared" si="1"/>
        <v>8810.66</v>
      </c>
      <c r="I48" s="81">
        <f t="shared" si="1"/>
        <v>18739.85</v>
      </c>
      <c r="J48" s="84">
        <f t="shared" si="1"/>
        <v>16473.4</v>
      </c>
      <c r="K48" s="84">
        <f t="shared" si="1"/>
        <v>13720.95</v>
      </c>
      <c r="L48" s="84">
        <f t="shared" si="1"/>
        <v>15622.96</v>
      </c>
      <c r="M48" s="84">
        <f t="shared" si="1"/>
        <v>27012.49</v>
      </c>
    </row>
    <row r="49" spans="1:13" ht="15.75">
      <c r="A49" s="5" t="s">
        <v>62</v>
      </c>
      <c r="B49" s="24" t="s">
        <v>33</v>
      </c>
      <c r="C49" s="25" t="s">
        <v>34</v>
      </c>
      <c r="D49" s="78">
        <v>446.12</v>
      </c>
      <c r="E49" s="78">
        <v>615.95</v>
      </c>
      <c r="F49" s="78">
        <v>69.53</v>
      </c>
      <c r="G49" s="78">
        <v>901.78</v>
      </c>
      <c r="H49" s="78">
        <v>216.48</v>
      </c>
      <c r="I49" s="78">
        <v>990.84</v>
      </c>
      <c r="J49" s="78">
        <v>96.21</v>
      </c>
      <c r="K49" s="78">
        <v>0</v>
      </c>
      <c r="L49" s="78">
        <v>20.78</v>
      </c>
      <c r="M49" s="78">
        <v>40.54</v>
      </c>
    </row>
    <row r="50" spans="1:13" ht="15.75">
      <c r="A50" s="3" t="s">
        <v>63</v>
      </c>
      <c r="B50" s="131" t="s">
        <v>35</v>
      </c>
      <c r="C50" s="132"/>
      <c r="D50" s="79">
        <v>1133.94</v>
      </c>
      <c r="E50" s="79">
        <v>1906.06</v>
      </c>
      <c r="F50" s="79">
        <v>618.96</v>
      </c>
      <c r="G50" s="79">
        <v>1796.88</v>
      </c>
      <c r="H50" s="79">
        <v>2567.51</v>
      </c>
      <c r="I50" s="79">
        <v>5346.75</v>
      </c>
      <c r="J50" s="79">
        <v>1520.8</v>
      </c>
      <c r="K50" s="79">
        <v>299.54</v>
      </c>
      <c r="L50" s="79">
        <v>61.84</v>
      </c>
      <c r="M50" s="79">
        <v>0</v>
      </c>
    </row>
    <row r="51" spans="1:13" s="27" customFormat="1" ht="15.75">
      <c r="A51" s="4" t="s">
        <v>64</v>
      </c>
      <c r="B51" s="133" t="s">
        <v>29</v>
      </c>
      <c r="C51" s="134"/>
      <c r="D51" s="81">
        <f aca="true" t="shared" si="2" ref="D51:M51">SUM(D49:D50)</f>
        <v>1580.06</v>
      </c>
      <c r="E51" s="81">
        <f t="shared" si="2"/>
        <v>2522.01</v>
      </c>
      <c r="F51" s="81">
        <f t="shared" si="2"/>
        <v>688.49</v>
      </c>
      <c r="G51" s="84">
        <f t="shared" si="2"/>
        <v>2698.66</v>
      </c>
      <c r="H51" s="84">
        <f t="shared" si="2"/>
        <v>2783.9900000000002</v>
      </c>
      <c r="I51" s="81">
        <f t="shared" si="2"/>
        <v>6337.59</v>
      </c>
      <c r="J51" s="84">
        <f t="shared" si="2"/>
        <v>1617.01</v>
      </c>
      <c r="K51" s="84">
        <f t="shared" si="2"/>
        <v>299.54</v>
      </c>
      <c r="L51" s="84">
        <f t="shared" si="2"/>
        <v>82.62</v>
      </c>
      <c r="M51" s="84">
        <f t="shared" si="2"/>
        <v>40.54</v>
      </c>
    </row>
    <row r="52" spans="1:13" ht="15.75">
      <c r="A52" s="5" t="s">
        <v>65</v>
      </c>
      <c r="B52" s="24" t="s">
        <v>36</v>
      </c>
      <c r="C52" s="25" t="s">
        <v>34</v>
      </c>
      <c r="D52" s="78">
        <v>2575.02</v>
      </c>
      <c r="E52" s="78">
        <v>1814.49</v>
      </c>
      <c r="F52" s="78">
        <v>1229.86</v>
      </c>
      <c r="G52" s="78">
        <v>1143.67</v>
      </c>
      <c r="H52" s="78">
        <v>871.75</v>
      </c>
      <c r="I52" s="78">
        <v>1439.12</v>
      </c>
      <c r="J52" s="78">
        <v>473.93</v>
      </c>
      <c r="K52" s="78">
        <v>826.29</v>
      </c>
      <c r="L52" s="78">
        <v>1516.53</v>
      </c>
      <c r="M52" s="78">
        <v>3434.12</v>
      </c>
    </row>
    <row r="53" spans="1:13" ht="15.75">
      <c r="A53" s="3" t="s">
        <v>66</v>
      </c>
      <c r="B53" s="131" t="s">
        <v>35</v>
      </c>
      <c r="C53" s="132"/>
      <c r="D53" s="79">
        <v>38.91</v>
      </c>
      <c r="E53" s="79">
        <v>137.77</v>
      </c>
      <c r="F53" s="79">
        <v>1662.38</v>
      </c>
      <c r="G53" s="79">
        <v>510.64</v>
      </c>
      <c r="H53" s="79">
        <v>4.16</v>
      </c>
      <c r="I53" s="79">
        <v>84.03</v>
      </c>
      <c r="J53" s="79">
        <v>9.87</v>
      </c>
      <c r="K53" s="79">
        <v>2609.63</v>
      </c>
      <c r="L53" s="79">
        <v>92.28</v>
      </c>
      <c r="M53" s="79">
        <v>449.28</v>
      </c>
    </row>
    <row r="54" spans="1:13" s="27" customFormat="1" ht="15.75">
      <c r="A54" s="4" t="s">
        <v>67</v>
      </c>
      <c r="B54" s="133" t="s">
        <v>29</v>
      </c>
      <c r="C54" s="134"/>
      <c r="D54" s="81">
        <f aca="true" t="shared" si="3" ref="D54:M54">SUM(D52:D53)</f>
        <v>2613.93</v>
      </c>
      <c r="E54" s="81">
        <f t="shared" si="3"/>
        <v>1952.26</v>
      </c>
      <c r="F54" s="81">
        <f t="shared" si="3"/>
        <v>2892.24</v>
      </c>
      <c r="G54" s="84">
        <f t="shared" si="3"/>
        <v>1654.31</v>
      </c>
      <c r="H54" s="84">
        <f t="shared" si="3"/>
        <v>875.91</v>
      </c>
      <c r="I54" s="81">
        <f t="shared" si="3"/>
        <v>1523.1499999999999</v>
      </c>
      <c r="J54" s="84">
        <f t="shared" si="3"/>
        <v>483.8</v>
      </c>
      <c r="K54" s="84">
        <f t="shared" si="3"/>
        <v>3435.92</v>
      </c>
      <c r="L54" s="84">
        <f t="shared" si="3"/>
        <v>1608.81</v>
      </c>
      <c r="M54" s="84">
        <f t="shared" si="3"/>
        <v>3883.3999999999996</v>
      </c>
    </row>
    <row r="55" spans="1:13" ht="15.75">
      <c r="A55" s="7">
        <v>11.4</v>
      </c>
      <c r="B55" s="124" t="s">
        <v>37</v>
      </c>
      <c r="C55" s="124"/>
      <c r="D55" s="82">
        <v>2212.22</v>
      </c>
      <c r="E55" s="82">
        <v>2496.29</v>
      </c>
      <c r="F55" s="82">
        <v>3512.57</v>
      </c>
      <c r="G55" s="82">
        <v>2491.98</v>
      </c>
      <c r="H55" s="82">
        <v>1836.9</v>
      </c>
      <c r="I55" s="82">
        <v>2753.7</v>
      </c>
      <c r="J55" s="82">
        <v>2221</v>
      </c>
      <c r="K55" s="82">
        <v>4754.51</v>
      </c>
      <c r="L55" s="82">
        <v>2555.58</v>
      </c>
      <c r="M55" s="82">
        <v>1853.05</v>
      </c>
    </row>
    <row r="56" spans="1:13" ht="15.75">
      <c r="A56" s="5" t="s">
        <v>68</v>
      </c>
      <c r="B56" s="24" t="s">
        <v>38</v>
      </c>
      <c r="C56" s="25" t="s">
        <v>39</v>
      </c>
      <c r="D56" s="78">
        <v>3615.54</v>
      </c>
      <c r="E56" s="78">
        <v>2909.88</v>
      </c>
      <c r="F56" s="78">
        <v>2072.46</v>
      </c>
      <c r="G56" s="78">
        <v>2453.63</v>
      </c>
      <c r="H56" s="78">
        <v>1203.08</v>
      </c>
      <c r="I56" s="78">
        <v>3549.41</v>
      </c>
      <c r="J56" s="78">
        <v>2404.45</v>
      </c>
      <c r="K56" s="78">
        <v>2801.91</v>
      </c>
      <c r="L56" s="78">
        <v>1825</v>
      </c>
      <c r="M56" s="78">
        <v>5055.83</v>
      </c>
    </row>
    <row r="57" spans="1:13" ht="15.75">
      <c r="A57" s="3" t="s">
        <v>69</v>
      </c>
      <c r="B57" s="127" t="s">
        <v>40</v>
      </c>
      <c r="C57" s="128"/>
      <c r="D57" s="79">
        <v>1110.77</v>
      </c>
      <c r="E57" s="79">
        <v>1785.22</v>
      </c>
      <c r="F57" s="79">
        <v>14.58</v>
      </c>
      <c r="G57" s="79">
        <v>526.02</v>
      </c>
      <c r="H57" s="79">
        <v>167.59</v>
      </c>
      <c r="I57" s="79">
        <v>1465.21</v>
      </c>
      <c r="J57" s="79">
        <v>802.61</v>
      </c>
      <c r="K57" s="79">
        <v>16.56</v>
      </c>
      <c r="L57" s="79">
        <v>459.49</v>
      </c>
      <c r="M57" s="79">
        <v>1166.69</v>
      </c>
    </row>
    <row r="58" spans="1:13" s="27" customFormat="1" ht="15.75">
      <c r="A58" s="4" t="s">
        <v>70</v>
      </c>
      <c r="B58" s="129" t="s">
        <v>29</v>
      </c>
      <c r="C58" s="130"/>
      <c r="D58" s="81">
        <f aca="true" t="shared" si="4" ref="D58:M58">SUM(D56:D57)</f>
        <v>4726.3099999999995</v>
      </c>
      <c r="E58" s="81">
        <f t="shared" si="4"/>
        <v>4695.1</v>
      </c>
      <c r="F58" s="81">
        <f t="shared" si="4"/>
        <v>2087.04</v>
      </c>
      <c r="G58" s="84">
        <f t="shared" si="4"/>
        <v>2979.65</v>
      </c>
      <c r="H58" s="84">
        <f t="shared" si="4"/>
        <v>1370.6699999999998</v>
      </c>
      <c r="I58" s="81">
        <f t="shared" si="4"/>
        <v>5014.62</v>
      </c>
      <c r="J58" s="84">
        <f t="shared" si="4"/>
        <v>3207.06</v>
      </c>
      <c r="K58" s="84">
        <f t="shared" si="4"/>
        <v>2818.47</v>
      </c>
      <c r="L58" s="84">
        <f t="shared" si="4"/>
        <v>2284.49</v>
      </c>
      <c r="M58" s="84">
        <f t="shared" si="4"/>
        <v>6222.52</v>
      </c>
    </row>
    <row r="59" spans="1:13" ht="15.75">
      <c r="A59" s="7">
        <v>11.6</v>
      </c>
      <c r="B59" s="124" t="s">
        <v>41</v>
      </c>
      <c r="C59" s="124"/>
      <c r="D59" s="82">
        <v>1791</v>
      </c>
      <c r="E59" s="82">
        <v>3069.38</v>
      </c>
      <c r="F59" s="82">
        <v>1500.96</v>
      </c>
      <c r="G59" s="82">
        <v>749.77</v>
      </c>
      <c r="H59" s="82">
        <v>1070</v>
      </c>
      <c r="I59" s="82">
        <v>1449.27</v>
      </c>
      <c r="J59" s="82">
        <v>218.27</v>
      </c>
      <c r="K59" s="82">
        <v>4101.78</v>
      </c>
      <c r="L59" s="82">
        <v>1735.15</v>
      </c>
      <c r="M59" s="82">
        <v>1356.59</v>
      </c>
    </row>
    <row r="60" spans="1:13" ht="15.75">
      <c r="A60" s="7">
        <v>11.7</v>
      </c>
      <c r="B60" s="124" t="s">
        <v>42</v>
      </c>
      <c r="C60" s="124"/>
      <c r="D60" s="82">
        <v>231.65</v>
      </c>
      <c r="E60" s="82">
        <v>3075.33</v>
      </c>
      <c r="F60" s="82">
        <v>2485.23</v>
      </c>
      <c r="G60" s="82">
        <v>65.58</v>
      </c>
      <c r="H60" s="82">
        <v>135.3</v>
      </c>
      <c r="I60" s="82">
        <v>703.79</v>
      </c>
      <c r="J60" s="82">
        <v>0</v>
      </c>
      <c r="K60" s="82">
        <v>415.7</v>
      </c>
      <c r="L60" s="82">
        <v>645.68</v>
      </c>
      <c r="M60" s="82">
        <v>672.57</v>
      </c>
    </row>
    <row r="61" spans="1:13" ht="15.75">
      <c r="A61" s="7">
        <v>11.8</v>
      </c>
      <c r="B61" s="124" t="s">
        <v>53</v>
      </c>
      <c r="C61" s="124"/>
      <c r="D61" s="82">
        <v>30.02</v>
      </c>
      <c r="E61" s="82">
        <v>0</v>
      </c>
      <c r="F61" s="82">
        <v>0</v>
      </c>
      <c r="G61" s="82">
        <v>0</v>
      </c>
      <c r="H61" s="82">
        <v>0</v>
      </c>
      <c r="I61" s="82">
        <v>34.95</v>
      </c>
      <c r="J61" s="82">
        <v>64.74</v>
      </c>
      <c r="K61" s="82">
        <v>2.78</v>
      </c>
      <c r="L61" s="82">
        <v>0</v>
      </c>
      <c r="M61" s="82">
        <v>0</v>
      </c>
    </row>
    <row r="62" spans="1:13" ht="15.75">
      <c r="A62" s="7">
        <v>11.9</v>
      </c>
      <c r="B62" s="124" t="s">
        <v>43</v>
      </c>
      <c r="C62" s="124"/>
      <c r="D62" s="82">
        <v>712.95</v>
      </c>
      <c r="E62" s="82">
        <v>808.66</v>
      </c>
      <c r="F62" s="82">
        <v>608.44</v>
      </c>
      <c r="G62" s="82">
        <v>558.07</v>
      </c>
      <c r="H62" s="82">
        <v>354.68</v>
      </c>
      <c r="I62" s="82">
        <v>932.92</v>
      </c>
      <c r="J62" s="82">
        <v>528.43</v>
      </c>
      <c r="K62" s="82">
        <v>788.02</v>
      </c>
      <c r="L62" s="82">
        <v>350.83</v>
      </c>
      <c r="M62" s="82">
        <v>1003.27</v>
      </c>
    </row>
    <row r="63" spans="1:13" ht="15.75">
      <c r="A63" s="5">
        <v>12</v>
      </c>
      <c r="B63" s="125" t="s">
        <v>44</v>
      </c>
      <c r="C63" s="126"/>
      <c r="D63" s="101">
        <f aca="true" t="shared" si="5" ref="D63:M63">SUM(D64:D68)</f>
        <v>21074.170000000002</v>
      </c>
      <c r="E63" s="101">
        <f t="shared" si="5"/>
        <v>19774.79</v>
      </c>
      <c r="F63" s="101">
        <f t="shared" si="5"/>
        <v>17659.829999999998</v>
      </c>
      <c r="G63" s="101">
        <f t="shared" si="5"/>
        <v>13812.51</v>
      </c>
      <c r="H63" s="101">
        <f t="shared" si="5"/>
        <v>17426.52</v>
      </c>
      <c r="I63" s="101">
        <f t="shared" si="5"/>
        <v>15093.710000000001</v>
      </c>
      <c r="J63" s="101">
        <f t="shared" si="5"/>
        <v>14289.35</v>
      </c>
      <c r="K63" s="101">
        <f t="shared" si="5"/>
        <v>28944.39</v>
      </c>
      <c r="L63" s="101">
        <f t="shared" si="5"/>
        <v>19119.460000000003</v>
      </c>
      <c r="M63" s="101">
        <f t="shared" si="5"/>
        <v>14703.09</v>
      </c>
    </row>
    <row r="64" spans="1:13" ht="15.75">
      <c r="A64" s="3">
        <v>12.1</v>
      </c>
      <c r="B64" s="122" t="s">
        <v>45</v>
      </c>
      <c r="C64" s="123"/>
      <c r="D64" s="79">
        <v>18536.74</v>
      </c>
      <c r="E64" s="79">
        <v>16642.75</v>
      </c>
      <c r="F64" s="79">
        <v>14810.64</v>
      </c>
      <c r="G64" s="79">
        <v>12359.09</v>
      </c>
      <c r="H64" s="79">
        <v>15326.17</v>
      </c>
      <c r="I64" s="79">
        <v>10591.34</v>
      </c>
      <c r="J64" s="79">
        <v>12878.19</v>
      </c>
      <c r="K64" s="79">
        <v>25976.36</v>
      </c>
      <c r="L64" s="79">
        <v>16170.53</v>
      </c>
      <c r="M64" s="79">
        <v>12341.23</v>
      </c>
    </row>
    <row r="65" spans="1:13" ht="15.75">
      <c r="A65" s="3">
        <v>12.2</v>
      </c>
      <c r="B65" s="122" t="s">
        <v>46</v>
      </c>
      <c r="C65" s="123"/>
      <c r="D65" s="79">
        <v>84.87</v>
      </c>
      <c r="E65" s="79">
        <v>268.11</v>
      </c>
      <c r="F65" s="79">
        <v>0</v>
      </c>
      <c r="G65" s="79">
        <v>0</v>
      </c>
      <c r="H65" s="79">
        <v>0</v>
      </c>
      <c r="I65" s="79">
        <v>0</v>
      </c>
      <c r="J65" s="79">
        <v>301.15</v>
      </c>
      <c r="K65" s="79">
        <v>481</v>
      </c>
      <c r="L65" s="79">
        <v>0</v>
      </c>
      <c r="M65" s="79">
        <v>76.01</v>
      </c>
    </row>
    <row r="66" spans="1:13" ht="15.75">
      <c r="A66" s="3">
        <v>12.3</v>
      </c>
      <c r="B66" s="122" t="s">
        <v>47</v>
      </c>
      <c r="C66" s="123"/>
      <c r="D66" s="79">
        <v>0.83</v>
      </c>
      <c r="E66" s="79">
        <v>14.86</v>
      </c>
      <c r="F66" s="79">
        <v>0</v>
      </c>
      <c r="G66" s="79">
        <v>21.8</v>
      </c>
      <c r="H66" s="79">
        <v>3.27</v>
      </c>
      <c r="I66" s="79">
        <v>42.02</v>
      </c>
      <c r="J66" s="79">
        <v>7.32</v>
      </c>
      <c r="K66" s="79">
        <v>0</v>
      </c>
      <c r="L66" s="79">
        <v>8.12</v>
      </c>
      <c r="M66" s="79">
        <v>16.09</v>
      </c>
    </row>
    <row r="67" spans="1:13" ht="15.75">
      <c r="A67" s="3">
        <v>12.4</v>
      </c>
      <c r="B67" s="122" t="s">
        <v>48</v>
      </c>
      <c r="C67" s="123"/>
      <c r="D67" s="79">
        <v>448.68</v>
      </c>
      <c r="E67" s="79">
        <v>318.04</v>
      </c>
      <c r="F67" s="79">
        <v>189.96</v>
      </c>
      <c r="G67" s="79">
        <v>339.86</v>
      </c>
      <c r="H67" s="79">
        <v>734.95</v>
      </c>
      <c r="I67" s="79">
        <v>827.44</v>
      </c>
      <c r="J67" s="79">
        <v>353.25</v>
      </c>
      <c r="K67" s="79">
        <v>360.12</v>
      </c>
      <c r="L67" s="79">
        <v>300.52</v>
      </c>
      <c r="M67" s="79">
        <v>254.32</v>
      </c>
    </row>
    <row r="68" spans="1:13" ht="15.75">
      <c r="A68" s="3">
        <v>12.5</v>
      </c>
      <c r="B68" s="122" t="s">
        <v>49</v>
      </c>
      <c r="C68" s="123"/>
      <c r="D68" s="79">
        <v>2003.05</v>
      </c>
      <c r="E68" s="79">
        <v>2531.03</v>
      </c>
      <c r="F68" s="79">
        <v>2659.23</v>
      </c>
      <c r="G68" s="79">
        <v>1091.76</v>
      </c>
      <c r="H68" s="79">
        <v>1362.13</v>
      </c>
      <c r="I68" s="79">
        <v>3632.91</v>
      </c>
      <c r="J68" s="79">
        <v>749.44</v>
      </c>
      <c r="K68" s="79">
        <v>2126.91</v>
      </c>
      <c r="L68" s="79">
        <v>2640.29</v>
      </c>
      <c r="M68" s="79">
        <v>2015.44</v>
      </c>
    </row>
    <row r="69" spans="1:13" ht="15.75">
      <c r="A69" s="8">
        <v>13</v>
      </c>
      <c r="B69" s="124" t="s">
        <v>71</v>
      </c>
      <c r="C69" s="124"/>
      <c r="D69" s="102">
        <f aca="true" t="shared" si="6" ref="D69:M69">D44+D63</f>
        <v>49401.41</v>
      </c>
      <c r="E69" s="102">
        <f t="shared" si="6"/>
        <v>54725.770000000004</v>
      </c>
      <c r="F69" s="102">
        <f t="shared" si="6"/>
        <v>46815.11</v>
      </c>
      <c r="G69" s="102">
        <f t="shared" si="6"/>
        <v>35538.75</v>
      </c>
      <c r="H69" s="102">
        <f t="shared" si="6"/>
        <v>34664.63</v>
      </c>
      <c r="I69" s="102">
        <f t="shared" si="6"/>
        <v>52583.549999999996</v>
      </c>
      <c r="J69" s="102">
        <f t="shared" si="6"/>
        <v>39103.060000000005</v>
      </c>
      <c r="K69" s="102">
        <f t="shared" si="6"/>
        <v>59282.060000000005</v>
      </c>
      <c r="L69" s="102">
        <f t="shared" si="6"/>
        <v>44005.58</v>
      </c>
      <c r="M69" s="102">
        <f t="shared" si="6"/>
        <v>56747.51999999999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8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2" man="1"/>
  </rowBreaks>
  <colBreaks count="2" manualBreakCount="2">
    <brk id="6" max="68" man="1"/>
    <brk id="11" max="6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Normal="80" zoomScaleSheetLayoutView="100" zoomScalePageLayoutView="0" workbookViewId="0" topLeftCell="A4">
      <selection activeCell="B15" sqref="B1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421875" style="10" customWidth="1"/>
    <col min="5" max="5" width="13.140625" style="10" customWidth="1"/>
    <col min="6" max="6" width="13.00390625" style="11" customWidth="1"/>
    <col min="7" max="8" width="15.421875" style="11" customWidth="1"/>
    <col min="9" max="9" width="13.710937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73</v>
      </c>
      <c r="C3" s="39" t="s">
        <v>144</v>
      </c>
      <c r="D3" s="9"/>
      <c r="E3" s="9"/>
    </row>
    <row r="4" spans="1:9" s="12" customFormat="1" ht="30">
      <c r="A4" s="2" t="s">
        <v>10</v>
      </c>
      <c r="B4" s="151" t="s">
        <v>54</v>
      </c>
      <c r="C4" s="151"/>
      <c r="D4" s="2" t="s">
        <v>98</v>
      </c>
      <c r="E4" s="2" t="s">
        <v>93</v>
      </c>
      <c r="F4" s="2" t="s">
        <v>88</v>
      </c>
      <c r="G4" s="2" t="s">
        <v>101</v>
      </c>
      <c r="H4" s="2" t="s">
        <v>1</v>
      </c>
      <c r="I4" s="2" t="s">
        <v>100</v>
      </c>
    </row>
    <row r="5" spans="1:9" ht="15" customHeight="1">
      <c r="A5" s="26" t="s">
        <v>11</v>
      </c>
      <c r="B5" s="16" t="s">
        <v>50</v>
      </c>
      <c r="C5" s="17" t="s">
        <v>2</v>
      </c>
      <c r="D5" s="76">
        <v>29003.98</v>
      </c>
      <c r="E5" s="76">
        <v>20873.69</v>
      </c>
      <c r="F5" s="89">
        <v>14114.36</v>
      </c>
      <c r="G5" s="76">
        <v>23893.68</v>
      </c>
      <c r="H5" s="76">
        <v>14187.77</v>
      </c>
      <c r="I5" s="76">
        <v>21221.14</v>
      </c>
    </row>
    <row r="6" spans="1:9" ht="15.75">
      <c r="A6" s="3">
        <v>1.2</v>
      </c>
      <c r="B6" s="16"/>
      <c r="C6" s="17" t="s">
        <v>3</v>
      </c>
      <c r="D6" s="76">
        <v>29024.93</v>
      </c>
      <c r="E6" s="76">
        <v>21067.74</v>
      </c>
      <c r="F6" s="76">
        <v>14114.36</v>
      </c>
      <c r="G6" s="76">
        <v>23893.68</v>
      </c>
      <c r="H6" s="76">
        <v>14187.77</v>
      </c>
      <c r="I6" s="76">
        <v>21221.14</v>
      </c>
    </row>
    <row r="7" spans="1:9" ht="15.75">
      <c r="A7" s="3">
        <v>1.3</v>
      </c>
      <c r="B7" s="18"/>
      <c r="C7" s="17" t="s">
        <v>4</v>
      </c>
      <c r="D7" s="76">
        <v>30227.64</v>
      </c>
      <c r="E7" s="76">
        <v>22037.09</v>
      </c>
      <c r="F7" s="76">
        <v>15426.12</v>
      </c>
      <c r="G7" s="76">
        <v>26157.26</v>
      </c>
      <c r="H7" s="76">
        <v>14972.15</v>
      </c>
      <c r="I7" s="76">
        <v>23611.03</v>
      </c>
    </row>
    <row r="8" spans="1:9" ht="15.75">
      <c r="A8" s="3">
        <v>1.4</v>
      </c>
      <c r="B8" s="18"/>
      <c r="C8" s="17" t="s">
        <v>5</v>
      </c>
      <c r="D8" s="76">
        <v>46825.17</v>
      </c>
      <c r="E8" s="76">
        <v>30061.9</v>
      </c>
      <c r="F8" s="76">
        <v>20181.31</v>
      </c>
      <c r="G8" s="76">
        <v>35793.84</v>
      </c>
      <c r="H8" s="76">
        <v>24408.54</v>
      </c>
      <c r="I8" s="76">
        <v>29367.57</v>
      </c>
    </row>
    <row r="9" spans="1:9" ht="15.75">
      <c r="A9" s="3">
        <v>1.5</v>
      </c>
      <c r="B9" s="18"/>
      <c r="C9" s="17" t="s">
        <v>6</v>
      </c>
      <c r="D9" s="76">
        <v>36024.86</v>
      </c>
      <c r="E9" s="76">
        <v>25882.82</v>
      </c>
      <c r="F9" s="76">
        <v>18619.12</v>
      </c>
      <c r="G9" s="76">
        <v>31811.93</v>
      </c>
      <c r="H9" s="76">
        <v>23438.46</v>
      </c>
      <c r="I9" s="76">
        <v>32493.06</v>
      </c>
    </row>
    <row r="10" spans="1:9" ht="15.75">
      <c r="A10" s="3">
        <v>1.6</v>
      </c>
      <c r="B10" s="18"/>
      <c r="C10" s="17" t="s">
        <v>7</v>
      </c>
      <c r="D10" s="76">
        <v>52622.39</v>
      </c>
      <c r="E10" s="76">
        <v>33907.63</v>
      </c>
      <c r="F10" s="76">
        <v>23374.3</v>
      </c>
      <c r="G10" s="76">
        <v>41448.5</v>
      </c>
      <c r="H10" s="76">
        <v>32874.84</v>
      </c>
      <c r="I10" s="76">
        <v>38249.59</v>
      </c>
    </row>
    <row r="11" spans="1:9" ht="15.75">
      <c r="A11" s="4">
        <v>1.7</v>
      </c>
      <c r="B11" s="19"/>
      <c r="C11" s="20" t="s">
        <v>12</v>
      </c>
      <c r="D11" s="77">
        <f>D10</f>
        <v>52622.39</v>
      </c>
      <c r="E11" s="77">
        <v>33907.63</v>
      </c>
      <c r="F11" s="92">
        <v>23674.35</v>
      </c>
      <c r="G11" s="77">
        <v>41448.5</v>
      </c>
      <c r="H11" s="77">
        <v>33064.69</v>
      </c>
      <c r="I11" s="92">
        <v>38249.59</v>
      </c>
    </row>
    <row r="12" spans="1:9" ht="15.75">
      <c r="A12" s="5">
        <v>2.1</v>
      </c>
      <c r="B12" s="14" t="s">
        <v>51</v>
      </c>
      <c r="C12" s="15" t="s">
        <v>2</v>
      </c>
      <c r="D12" s="78">
        <v>1413.6</v>
      </c>
      <c r="E12" s="78">
        <v>1257.04</v>
      </c>
      <c r="F12" s="78">
        <v>2651.99</v>
      </c>
      <c r="G12" s="78">
        <v>1298.98</v>
      </c>
      <c r="H12" s="78">
        <v>1143.04</v>
      </c>
      <c r="I12" s="78">
        <v>1463.85</v>
      </c>
    </row>
    <row r="13" spans="1:9" ht="15" customHeight="1">
      <c r="A13" s="3">
        <v>2.2</v>
      </c>
      <c r="B13" s="16"/>
      <c r="C13" s="17" t="s">
        <v>3</v>
      </c>
      <c r="D13" s="79">
        <v>1414.63</v>
      </c>
      <c r="E13" s="79">
        <v>1266.87</v>
      </c>
      <c r="F13" s="79">
        <v>2651.99</v>
      </c>
      <c r="G13" s="79">
        <v>1298.98</v>
      </c>
      <c r="H13" s="79">
        <v>1143.04</v>
      </c>
      <c r="I13" s="79">
        <v>1463.85</v>
      </c>
    </row>
    <row r="14" spans="1:9" ht="15.75">
      <c r="A14" s="3">
        <v>2.3</v>
      </c>
      <c r="B14" s="37"/>
      <c r="C14" s="17" t="s">
        <v>4</v>
      </c>
      <c r="D14" s="79">
        <v>1473.24</v>
      </c>
      <c r="E14" s="79">
        <v>1326.62</v>
      </c>
      <c r="F14" s="79">
        <v>2883.92</v>
      </c>
      <c r="G14" s="79">
        <v>1407.4</v>
      </c>
      <c r="H14" s="79">
        <v>1205.57</v>
      </c>
      <c r="I14" s="79">
        <v>1632.09</v>
      </c>
    </row>
    <row r="15" spans="1:9" ht="15.75">
      <c r="A15" s="3">
        <v>2.4</v>
      </c>
      <c r="B15" s="38"/>
      <c r="C15" s="17" t="s">
        <v>5</v>
      </c>
      <c r="D15" s="79">
        <v>2282.18</v>
      </c>
      <c r="E15" s="79">
        <v>1805.95</v>
      </c>
      <c r="F15" s="79">
        <v>3515.3</v>
      </c>
      <c r="G15" s="79">
        <v>1898.23</v>
      </c>
      <c r="H15" s="79">
        <v>1910.44</v>
      </c>
      <c r="I15" s="79">
        <v>2029.23</v>
      </c>
    </row>
    <row r="16" spans="1:9" ht="15.75">
      <c r="A16" s="3">
        <v>2.5</v>
      </c>
      <c r="B16" s="38"/>
      <c r="C16" s="17" t="s">
        <v>6</v>
      </c>
      <c r="D16" s="79">
        <v>1755.79</v>
      </c>
      <c r="E16" s="79">
        <v>1556.72</v>
      </c>
      <c r="F16" s="79">
        <v>3541.5</v>
      </c>
      <c r="G16" s="79">
        <v>1697.49</v>
      </c>
      <c r="H16" s="79">
        <v>1876.44</v>
      </c>
      <c r="I16" s="79">
        <v>2234.78</v>
      </c>
    </row>
    <row r="17" spans="1:9" ht="15.75">
      <c r="A17" s="3">
        <v>2.6</v>
      </c>
      <c r="B17" s="38"/>
      <c r="C17" s="17" t="s">
        <v>7</v>
      </c>
      <c r="D17" s="79">
        <v>2564.73</v>
      </c>
      <c r="E17" s="79">
        <v>2036.06</v>
      </c>
      <c r="F17" s="79">
        <v>4172.88</v>
      </c>
      <c r="G17" s="79">
        <v>2188.33</v>
      </c>
      <c r="H17" s="79">
        <v>2581.3</v>
      </c>
      <c r="I17" s="79">
        <v>2631.91</v>
      </c>
    </row>
    <row r="18" spans="1:9" ht="15.75">
      <c r="A18" s="3">
        <v>2.7</v>
      </c>
      <c r="B18" s="18"/>
      <c r="C18" s="21" t="s">
        <v>12</v>
      </c>
      <c r="D18" s="80">
        <f>D17</f>
        <v>2564.73</v>
      </c>
      <c r="E18" s="80">
        <v>2036.06</v>
      </c>
      <c r="F18" s="79">
        <v>4224.35</v>
      </c>
      <c r="G18" s="80">
        <v>2188.33</v>
      </c>
      <c r="H18" s="80">
        <v>2597.04</v>
      </c>
      <c r="I18" s="79">
        <v>2631.91</v>
      </c>
    </row>
    <row r="19" spans="1:9" ht="15.75">
      <c r="A19" s="4">
        <v>2.8</v>
      </c>
      <c r="B19" s="22"/>
      <c r="C19" s="23" t="s">
        <v>8</v>
      </c>
      <c r="D19" s="81">
        <f>D17*1.1</f>
        <v>2821.2030000000004</v>
      </c>
      <c r="E19" s="81">
        <v>2239.67</v>
      </c>
      <c r="F19" s="84">
        <v>4646.78</v>
      </c>
      <c r="G19" s="81">
        <v>2407.16</v>
      </c>
      <c r="H19" s="81">
        <v>2856.74</v>
      </c>
      <c r="I19" s="84">
        <v>2895.1</v>
      </c>
    </row>
    <row r="20" spans="1:9" ht="15.75">
      <c r="A20" s="7">
        <v>3</v>
      </c>
      <c r="B20" s="141" t="s">
        <v>13</v>
      </c>
      <c r="C20" s="141"/>
      <c r="D20" s="82">
        <v>52635.89</v>
      </c>
      <c r="E20" s="82">
        <v>41848.76</v>
      </c>
      <c r="F20" s="82">
        <v>20587.77</v>
      </c>
      <c r="G20" s="82">
        <v>55147.82</v>
      </c>
      <c r="H20" s="82">
        <v>36701.88</v>
      </c>
      <c r="I20" s="82">
        <v>34101.36</v>
      </c>
    </row>
    <row r="21" spans="1:9" ht="15.75">
      <c r="A21" s="7">
        <v>4</v>
      </c>
      <c r="B21" s="141" t="s">
        <v>14</v>
      </c>
      <c r="C21" s="150"/>
      <c r="D21" s="82">
        <v>2661.29</v>
      </c>
      <c r="E21" s="82">
        <v>6713.79</v>
      </c>
      <c r="F21" s="82">
        <v>1447.05</v>
      </c>
      <c r="G21" s="82">
        <v>2660.11</v>
      </c>
      <c r="H21" s="82">
        <v>1043.66</v>
      </c>
      <c r="I21" s="82">
        <v>2228.21</v>
      </c>
    </row>
    <row r="22" spans="1:9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</row>
    <row r="23" spans="1:9" ht="15.75">
      <c r="A23" s="3">
        <v>5.1</v>
      </c>
      <c r="B23" s="144" t="s">
        <v>16</v>
      </c>
      <c r="C23" s="145"/>
      <c r="D23" s="79">
        <v>125.9</v>
      </c>
      <c r="E23" s="79">
        <v>122.57</v>
      </c>
      <c r="F23" s="79">
        <v>99.96</v>
      </c>
      <c r="G23" s="79">
        <v>91.14</v>
      </c>
      <c r="H23" s="79">
        <v>132.64</v>
      </c>
      <c r="I23" s="79">
        <v>124.33</v>
      </c>
    </row>
    <row r="24" spans="1:9" ht="15.75">
      <c r="A24" s="3">
        <v>5.2</v>
      </c>
      <c r="B24" s="144" t="s">
        <v>17</v>
      </c>
      <c r="C24" s="145"/>
      <c r="D24" s="79">
        <v>150.49</v>
      </c>
      <c r="E24" s="79">
        <v>98.73</v>
      </c>
      <c r="F24" s="79">
        <v>80.51</v>
      </c>
      <c r="G24" s="79">
        <v>97.8</v>
      </c>
      <c r="H24" s="79">
        <v>84.33</v>
      </c>
      <c r="I24" s="79">
        <v>65.96</v>
      </c>
    </row>
    <row r="25" spans="1:9" ht="15.75">
      <c r="A25" s="3">
        <v>5.3</v>
      </c>
      <c r="B25" s="144" t="s">
        <v>18</v>
      </c>
      <c r="C25" s="145"/>
      <c r="D25" s="79">
        <v>9.35</v>
      </c>
      <c r="E25" s="79">
        <v>36.38</v>
      </c>
      <c r="F25" s="79">
        <v>2.83</v>
      </c>
      <c r="G25" s="79">
        <v>30.66</v>
      </c>
      <c r="H25" s="79">
        <v>2.99</v>
      </c>
      <c r="I25" s="79">
        <v>31.14</v>
      </c>
    </row>
    <row r="26" spans="1:9" ht="15.75">
      <c r="A26" s="3">
        <v>5.4</v>
      </c>
      <c r="B26" s="144" t="s">
        <v>19</v>
      </c>
      <c r="C26" s="145"/>
      <c r="D26" s="79">
        <v>959.3</v>
      </c>
      <c r="E26" s="79">
        <v>543.44</v>
      </c>
      <c r="F26" s="79">
        <v>521.26</v>
      </c>
      <c r="G26" s="79">
        <v>899.84</v>
      </c>
      <c r="H26" s="79">
        <v>1040.78</v>
      </c>
      <c r="I26" s="79">
        <v>687.01</v>
      </c>
    </row>
    <row r="27" spans="1:9" ht="15.75">
      <c r="A27" s="4">
        <v>5.5</v>
      </c>
      <c r="B27" s="135" t="s">
        <v>20</v>
      </c>
      <c r="C27" s="136"/>
      <c r="D27" s="84">
        <v>65.11</v>
      </c>
      <c r="E27" s="84">
        <v>53.28</v>
      </c>
      <c r="F27" s="84">
        <v>37.53</v>
      </c>
      <c r="G27" s="84">
        <v>56.49</v>
      </c>
      <c r="H27" s="84">
        <v>161.1</v>
      </c>
      <c r="I27" s="84">
        <v>49.83</v>
      </c>
    </row>
    <row r="28" spans="1:9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</row>
    <row r="29" spans="1:9" ht="15.75">
      <c r="A29" s="3">
        <v>6.1</v>
      </c>
      <c r="B29" s="144" t="s">
        <v>16</v>
      </c>
      <c r="C29" s="145"/>
      <c r="D29" s="79">
        <v>58.56</v>
      </c>
      <c r="E29" s="79">
        <v>54.65</v>
      </c>
      <c r="F29" s="79">
        <v>50.52</v>
      </c>
      <c r="G29" s="79">
        <v>48.79</v>
      </c>
      <c r="H29" s="79">
        <v>30.69</v>
      </c>
      <c r="I29" s="79">
        <v>47.95</v>
      </c>
    </row>
    <row r="30" spans="1:9" ht="15.75">
      <c r="A30" s="3">
        <v>6.2</v>
      </c>
      <c r="B30" s="144" t="s">
        <v>17</v>
      </c>
      <c r="C30" s="145"/>
      <c r="D30" s="79">
        <v>15.08</v>
      </c>
      <c r="E30" s="79">
        <v>15.95</v>
      </c>
      <c r="F30" s="79">
        <v>16.3</v>
      </c>
      <c r="G30" s="79">
        <v>15.71</v>
      </c>
      <c r="H30" s="79">
        <v>16.35</v>
      </c>
      <c r="I30" s="79">
        <v>18.11</v>
      </c>
    </row>
    <row r="31" spans="1:9" ht="15.75">
      <c r="A31" s="3">
        <v>6.3</v>
      </c>
      <c r="B31" s="144" t="s">
        <v>18</v>
      </c>
      <c r="C31" s="145"/>
      <c r="D31" s="79">
        <v>47.77</v>
      </c>
      <c r="E31" s="79">
        <v>35.42</v>
      </c>
      <c r="F31" s="79">
        <v>72.37</v>
      </c>
      <c r="G31" s="79">
        <v>85.31</v>
      </c>
      <c r="H31" s="79">
        <v>46.47</v>
      </c>
      <c r="I31" s="79">
        <v>55.88</v>
      </c>
    </row>
    <row r="32" spans="1:9" ht="15.75">
      <c r="A32" s="3">
        <v>6.4</v>
      </c>
      <c r="B32" s="144" t="s">
        <v>22</v>
      </c>
      <c r="C32" s="145"/>
      <c r="D32" s="79">
        <v>18.71</v>
      </c>
      <c r="E32" s="79">
        <v>13.4</v>
      </c>
      <c r="F32" s="79">
        <v>14.35</v>
      </c>
      <c r="G32" s="79">
        <v>13.99</v>
      </c>
      <c r="H32" s="79">
        <v>12.5</v>
      </c>
      <c r="I32" s="79">
        <v>23.61</v>
      </c>
    </row>
    <row r="33" spans="1:9" ht="15.75">
      <c r="A33" s="3">
        <v>6.5</v>
      </c>
      <c r="B33" s="144" t="s">
        <v>20</v>
      </c>
      <c r="C33" s="145"/>
      <c r="D33" s="79">
        <v>31.19</v>
      </c>
      <c r="E33" s="79">
        <v>61.64</v>
      </c>
      <c r="F33" s="79">
        <v>36.61</v>
      </c>
      <c r="G33" s="79">
        <v>68.94</v>
      </c>
      <c r="H33" s="79">
        <v>13.19</v>
      </c>
      <c r="I33" s="84">
        <v>27.1</v>
      </c>
    </row>
    <row r="34" spans="1:9" ht="15.75">
      <c r="A34" s="7">
        <v>7</v>
      </c>
      <c r="B34" s="148" t="s">
        <v>52</v>
      </c>
      <c r="C34" s="149"/>
      <c r="D34" s="82">
        <v>2896.65</v>
      </c>
      <c r="E34" s="82">
        <v>2955.74</v>
      </c>
      <c r="F34" s="82">
        <v>2975.13</v>
      </c>
      <c r="G34" s="82">
        <v>3032.51</v>
      </c>
      <c r="H34" s="82">
        <v>2755.81</v>
      </c>
      <c r="I34" s="82">
        <v>2589.53</v>
      </c>
    </row>
    <row r="35" spans="1:9" ht="15.75">
      <c r="A35" s="5">
        <v>8.1</v>
      </c>
      <c r="B35" s="146" t="s">
        <v>23</v>
      </c>
      <c r="C35" s="147"/>
      <c r="D35" s="85">
        <v>63</v>
      </c>
      <c r="E35" s="85">
        <v>166</v>
      </c>
      <c r="F35" s="85">
        <v>37</v>
      </c>
      <c r="G35" s="85">
        <v>65</v>
      </c>
      <c r="H35" s="85">
        <v>61</v>
      </c>
      <c r="I35" s="85">
        <v>79</v>
      </c>
    </row>
    <row r="36" spans="1:9" ht="15" customHeight="1">
      <c r="A36" s="4">
        <v>8.2</v>
      </c>
      <c r="B36" s="135" t="s">
        <v>24</v>
      </c>
      <c r="C36" s="136"/>
      <c r="D36" s="86">
        <v>12</v>
      </c>
      <c r="E36" s="86">
        <v>28</v>
      </c>
      <c r="F36" s="86">
        <v>15</v>
      </c>
      <c r="G36" s="86">
        <v>22</v>
      </c>
      <c r="H36" s="86">
        <v>9</v>
      </c>
      <c r="I36" s="86">
        <v>22</v>
      </c>
    </row>
    <row r="37" spans="1:9" ht="15.75">
      <c r="A37" s="4">
        <v>9</v>
      </c>
      <c r="B37" s="135" t="s">
        <v>25</v>
      </c>
      <c r="C37" s="136"/>
      <c r="D37" s="84">
        <v>19.53</v>
      </c>
      <c r="E37" s="84">
        <v>14.32</v>
      </c>
      <c r="F37" s="84">
        <v>5.12</v>
      </c>
      <c r="G37" s="84">
        <v>18.06</v>
      </c>
      <c r="H37" s="84">
        <v>12.39</v>
      </c>
      <c r="I37" s="82">
        <v>13.6</v>
      </c>
    </row>
    <row r="38" spans="1:9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</row>
    <row r="39" spans="1:9" ht="15.75">
      <c r="A39" s="3">
        <v>10.1</v>
      </c>
      <c r="B39" s="131" t="s">
        <v>28</v>
      </c>
      <c r="C39" s="132"/>
      <c r="D39" s="79">
        <v>306.04</v>
      </c>
      <c r="E39" s="79">
        <v>283.88</v>
      </c>
      <c r="F39" s="79">
        <v>212.5</v>
      </c>
      <c r="G39" s="79">
        <v>378.72</v>
      </c>
      <c r="H39" s="79">
        <v>682.26</v>
      </c>
      <c r="I39" s="79">
        <v>369.39</v>
      </c>
    </row>
    <row r="40" spans="1:9" ht="15.75">
      <c r="A40" s="3">
        <v>10.2</v>
      </c>
      <c r="B40" s="131" t="s">
        <v>27</v>
      </c>
      <c r="C40" s="132"/>
      <c r="D40" s="79">
        <v>0</v>
      </c>
      <c r="E40" s="79">
        <v>1.64</v>
      </c>
      <c r="F40" s="79">
        <v>1.38</v>
      </c>
      <c r="G40" s="79">
        <v>10.49</v>
      </c>
      <c r="H40" s="79">
        <v>1.44</v>
      </c>
      <c r="I40" s="79">
        <v>3.74</v>
      </c>
    </row>
    <row r="41" spans="1:9" ht="15.75">
      <c r="A41" s="3">
        <v>10.3</v>
      </c>
      <c r="B41" s="131" t="s">
        <v>26</v>
      </c>
      <c r="C41" s="132"/>
      <c r="D41" s="79">
        <f>D42-D39-D40</f>
        <v>653.26</v>
      </c>
      <c r="E41" s="79">
        <v>257.92</v>
      </c>
      <c r="F41" s="79">
        <v>307.38</v>
      </c>
      <c r="G41" s="79">
        <v>510.93</v>
      </c>
      <c r="H41" s="79">
        <v>357.08</v>
      </c>
      <c r="I41" s="79">
        <v>313.88</v>
      </c>
    </row>
    <row r="42" spans="1:9" ht="15.75">
      <c r="A42" s="4">
        <v>10.4</v>
      </c>
      <c r="B42" s="139" t="s">
        <v>29</v>
      </c>
      <c r="C42" s="140"/>
      <c r="D42" s="84">
        <f>D26</f>
        <v>959.3</v>
      </c>
      <c r="E42" s="84">
        <f>E26</f>
        <v>543.44</v>
      </c>
      <c r="F42" s="84">
        <f>F39+F40+F41</f>
        <v>521.26</v>
      </c>
      <c r="G42" s="84">
        <f>G26</f>
        <v>899.84</v>
      </c>
      <c r="H42" s="84">
        <f>H26</f>
        <v>1040.78</v>
      </c>
      <c r="I42" s="84">
        <f>I39+I40+I41</f>
        <v>687.01</v>
      </c>
    </row>
    <row r="43" spans="1:9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</row>
    <row r="44" spans="1:9" ht="15.75">
      <c r="A44" s="7">
        <v>11</v>
      </c>
      <c r="B44" s="141" t="s">
        <v>31</v>
      </c>
      <c r="C44" s="141"/>
      <c r="D44" s="100">
        <f aca="true" t="shared" si="0" ref="D44:I44">D48+D51+D54+D55+D58+D59+D60+D61+D62</f>
        <v>34565</v>
      </c>
      <c r="E44" s="100">
        <f t="shared" si="0"/>
        <v>24563.71</v>
      </c>
      <c r="F44" s="100">
        <f t="shared" si="0"/>
        <v>17112.380000000005</v>
      </c>
      <c r="G44" s="100">
        <f t="shared" si="0"/>
        <v>28859.589999999997</v>
      </c>
      <c r="H44" s="100">
        <f t="shared" si="0"/>
        <v>22271.559999999998</v>
      </c>
      <c r="I44" s="104">
        <f t="shared" si="0"/>
        <v>29699.99</v>
      </c>
    </row>
    <row r="45" spans="1:9" ht="15.75">
      <c r="A45" s="5" t="s">
        <v>58</v>
      </c>
      <c r="B45" s="24" t="s">
        <v>32</v>
      </c>
      <c r="C45" s="25" t="s">
        <v>28</v>
      </c>
      <c r="D45" s="78">
        <v>5797.22</v>
      </c>
      <c r="E45" s="78">
        <v>3845.73</v>
      </c>
      <c r="F45" s="78">
        <v>3193</v>
      </c>
      <c r="G45" s="78">
        <v>5654.66</v>
      </c>
      <c r="H45" s="78">
        <v>8466.3</v>
      </c>
      <c r="I45" s="78">
        <v>8882.03</v>
      </c>
    </row>
    <row r="46" spans="1:9" ht="15.75">
      <c r="A46" s="3" t="s">
        <v>59</v>
      </c>
      <c r="B46" s="131" t="s">
        <v>27</v>
      </c>
      <c r="C46" s="132"/>
      <c r="D46" s="79">
        <v>0</v>
      </c>
      <c r="E46" s="79">
        <v>20.7</v>
      </c>
      <c r="F46" s="79">
        <v>13.56</v>
      </c>
      <c r="G46" s="79">
        <v>156.08</v>
      </c>
      <c r="H46" s="79">
        <v>13.73</v>
      </c>
      <c r="I46" s="79">
        <v>93.56</v>
      </c>
    </row>
    <row r="47" spans="1:9" ht="15.75">
      <c r="A47" s="3" t="s">
        <v>60</v>
      </c>
      <c r="B47" s="131" t="s">
        <v>26</v>
      </c>
      <c r="C47" s="132"/>
      <c r="D47" s="79">
        <v>12153</v>
      </c>
      <c r="E47" s="79">
        <v>3415.46</v>
      </c>
      <c r="F47" s="79">
        <v>4275.8</v>
      </c>
      <c r="G47" s="79">
        <v>6773.99</v>
      </c>
      <c r="H47" s="79">
        <v>4527.21</v>
      </c>
      <c r="I47" s="79">
        <v>7246.64</v>
      </c>
    </row>
    <row r="48" spans="1:9" s="27" customFormat="1" ht="15.75">
      <c r="A48" s="4" t="s">
        <v>61</v>
      </c>
      <c r="B48" s="133" t="s">
        <v>29</v>
      </c>
      <c r="C48" s="134"/>
      <c r="D48" s="81">
        <f aca="true" t="shared" si="1" ref="D48:I48">SUM(D45:D47)</f>
        <v>17950.22</v>
      </c>
      <c r="E48" s="81">
        <f t="shared" si="1"/>
        <v>7281.889999999999</v>
      </c>
      <c r="F48" s="84">
        <f t="shared" si="1"/>
        <v>7482.360000000001</v>
      </c>
      <c r="G48" s="81">
        <f t="shared" si="1"/>
        <v>12584.73</v>
      </c>
      <c r="H48" s="81">
        <f t="shared" si="1"/>
        <v>13007.239999999998</v>
      </c>
      <c r="I48" s="84">
        <f t="shared" si="1"/>
        <v>16222.23</v>
      </c>
    </row>
    <row r="49" spans="1:9" ht="15.75">
      <c r="A49" s="5" t="s">
        <v>62</v>
      </c>
      <c r="B49" s="24" t="s">
        <v>33</v>
      </c>
      <c r="C49" s="25" t="s">
        <v>34</v>
      </c>
      <c r="D49" s="78">
        <v>1719.24</v>
      </c>
      <c r="E49" s="78">
        <v>872.9</v>
      </c>
      <c r="F49" s="78">
        <v>821.99</v>
      </c>
      <c r="G49" s="78">
        <v>1184.1</v>
      </c>
      <c r="H49" s="78">
        <v>258.92</v>
      </c>
      <c r="I49" s="78">
        <v>223.76</v>
      </c>
    </row>
    <row r="50" spans="1:9" ht="15.75">
      <c r="A50" s="3" t="s">
        <v>63</v>
      </c>
      <c r="B50" s="131" t="s">
        <v>35</v>
      </c>
      <c r="C50" s="132"/>
      <c r="D50" s="79">
        <v>311.41</v>
      </c>
      <c r="E50" s="79">
        <v>2411.44</v>
      </c>
      <c r="F50" s="79">
        <v>552.19</v>
      </c>
      <c r="G50" s="79">
        <v>2710.34</v>
      </c>
      <c r="H50" s="79">
        <v>1865.67</v>
      </c>
      <c r="I50" s="79">
        <v>1126.3</v>
      </c>
    </row>
    <row r="51" spans="1:9" s="27" customFormat="1" ht="15.75">
      <c r="A51" s="4" t="s">
        <v>64</v>
      </c>
      <c r="B51" s="133" t="s">
        <v>29</v>
      </c>
      <c r="C51" s="134"/>
      <c r="D51" s="81">
        <f aca="true" t="shared" si="2" ref="D51:I51">SUM(D49:D50)</f>
        <v>2030.65</v>
      </c>
      <c r="E51" s="81">
        <f t="shared" si="2"/>
        <v>3284.34</v>
      </c>
      <c r="F51" s="84">
        <f t="shared" si="2"/>
        <v>1374.18</v>
      </c>
      <c r="G51" s="81">
        <f t="shared" si="2"/>
        <v>3894.44</v>
      </c>
      <c r="H51" s="81">
        <f t="shared" si="2"/>
        <v>2124.59</v>
      </c>
      <c r="I51" s="84">
        <f t="shared" si="2"/>
        <v>1350.06</v>
      </c>
    </row>
    <row r="52" spans="1:9" ht="15.75">
      <c r="A52" s="5" t="s">
        <v>65</v>
      </c>
      <c r="B52" s="24" t="s">
        <v>36</v>
      </c>
      <c r="C52" s="25" t="s">
        <v>34</v>
      </c>
      <c r="D52" s="78">
        <v>1776.61</v>
      </c>
      <c r="E52" s="78">
        <v>2097.61</v>
      </c>
      <c r="F52" s="78">
        <v>530.49</v>
      </c>
      <c r="G52" s="78">
        <v>2207.26</v>
      </c>
      <c r="H52" s="78">
        <v>672.63</v>
      </c>
      <c r="I52" s="78">
        <v>1670.76</v>
      </c>
    </row>
    <row r="53" spans="1:9" ht="15.75">
      <c r="A53" s="3" t="s">
        <v>66</v>
      </c>
      <c r="B53" s="131" t="s">
        <v>35</v>
      </c>
      <c r="C53" s="132"/>
      <c r="D53" s="79">
        <v>17.67</v>
      </c>
      <c r="E53" s="79">
        <v>140.22</v>
      </c>
      <c r="F53" s="79">
        <v>595.28</v>
      </c>
      <c r="G53" s="79">
        <v>99.08</v>
      </c>
      <c r="H53" s="79">
        <v>1.47</v>
      </c>
      <c r="I53" s="79">
        <v>41.12</v>
      </c>
    </row>
    <row r="54" spans="1:9" s="27" customFormat="1" ht="15.75">
      <c r="A54" s="4" t="s">
        <v>67</v>
      </c>
      <c r="B54" s="133" t="s">
        <v>29</v>
      </c>
      <c r="C54" s="134"/>
      <c r="D54" s="81">
        <f aca="true" t="shared" si="3" ref="D54:I54">SUM(D52:D53)</f>
        <v>1794.28</v>
      </c>
      <c r="E54" s="81">
        <f t="shared" si="3"/>
        <v>2237.83</v>
      </c>
      <c r="F54" s="84">
        <f t="shared" si="3"/>
        <v>1125.77</v>
      </c>
      <c r="G54" s="81">
        <f t="shared" si="3"/>
        <v>2306.34</v>
      </c>
      <c r="H54" s="81">
        <f t="shared" si="3"/>
        <v>674.1</v>
      </c>
      <c r="I54" s="84">
        <f t="shared" si="3"/>
        <v>1711.8799999999999</v>
      </c>
    </row>
    <row r="55" spans="1:9" ht="15.75">
      <c r="A55" s="7">
        <v>11.4</v>
      </c>
      <c r="B55" s="124" t="s">
        <v>37</v>
      </c>
      <c r="C55" s="124"/>
      <c r="D55" s="82">
        <v>7372.4</v>
      </c>
      <c r="E55" s="82">
        <v>6698.52</v>
      </c>
      <c r="F55" s="82">
        <v>5050.11</v>
      </c>
      <c r="G55" s="82">
        <v>4446.37</v>
      </c>
      <c r="H55" s="82">
        <v>4070.83</v>
      </c>
      <c r="I55" s="82">
        <v>5961.85</v>
      </c>
    </row>
    <row r="56" spans="1:9" ht="15.75">
      <c r="A56" s="5" t="s">
        <v>68</v>
      </c>
      <c r="B56" s="24" t="s">
        <v>38</v>
      </c>
      <c r="C56" s="25" t="s">
        <v>39</v>
      </c>
      <c r="D56" s="78">
        <v>2268.89</v>
      </c>
      <c r="E56" s="78">
        <v>1574.98</v>
      </c>
      <c r="F56" s="78">
        <v>1312.18</v>
      </c>
      <c r="G56" s="78">
        <v>1536.51</v>
      </c>
      <c r="H56" s="78">
        <v>1379.11</v>
      </c>
      <c r="I56" s="78">
        <v>1194.46</v>
      </c>
    </row>
    <row r="57" spans="1:9" ht="15.75">
      <c r="A57" s="3" t="s">
        <v>69</v>
      </c>
      <c r="B57" s="127" t="s">
        <v>40</v>
      </c>
      <c r="C57" s="128"/>
      <c r="D57" s="79">
        <v>446.57</v>
      </c>
      <c r="E57" s="79">
        <v>1288.55</v>
      </c>
      <c r="F57" s="79">
        <v>204.74</v>
      </c>
      <c r="G57" s="79">
        <v>2615.46</v>
      </c>
      <c r="H57" s="79">
        <v>139.13</v>
      </c>
      <c r="I57" s="79">
        <v>1739.97</v>
      </c>
    </row>
    <row r="58" spans="1:9" s="27" customFormat="1" ht="15.75">
      <c r="A58" s="4" t="s">
        <v>70</v>
      </c>
      <c r="B58" s="129" t="s">
        <v>29</v>
      </c>
      <c r="C58" s="130"/>
      <c r="D58" s="81">
        <f aca="true" t="shared" si="4" ref="D58:I58">SUM(D56:D57)</f>
        <v>2715.46</v>
      </c>
      <c r="E58" s="81">
        <f t="shared" si="4"/>
        <v>2863.5299999999997</v>
      </c>
      <c r="F58" s="84">
        <f t="shared" si="4"/>
        <v>1516.92</v>
      </c>
      <c r="G58" s="81">
        <f t="shared" si="4"/>
        <v>4151.97</v>
      </c>
      <c r="H58" s="81">
        <f t="shared" si="4"/>
        <v>1518.2399999999998</v>
      </c>
      <c r="I58" s="84">
        <f t="shared" si="4"/>
        <v>2934.4300000000003</v>
      </c>
    </row>
    <row r="59" spans="1:9" ht="15.75">
      <c r="A59" s="7">
        <v>11.6</v>
      </c>
      <c r="B59" s="124" t="s">
        <v>41</v>
      </c>
      <c r="C59" s="124"/>
      <c r="D59" s="82">
        <v>849.1</v>
      </c>
      <c r="E59" s="82">
        <v>960.34</v>
      </c>
      <c r="F59" s="82">
        <v>41.15</v>
      </c>
      <c r="G59" s="82">
        <v>8.53</v>
      </c>
      <c r="H59" s="82">
        <v>0</v>
      </c>
      <c r="I59" s="82">
        <v>231.64</v>
      </c>
    </row>
    <row r="60" spans="1:9" ht="15.75">
      <c r="A60" s="7">
        <v>11.7</v>
      </c>
      <c r="B60" s="124" t="s">
        <v>42</v>
      </c>
      <c r="C60" s="124"/>
      <c r="D60" s="82">
        <v>970.44</v>
      </c>
      <c r="E60" s="82">
        <v>609.44</v>
      </c>
      <c r="F60" s="82">
        <v>100.09</v>
      </c>
      <c r="G60" s="82">
        <v>764.04</v>
      </c>
      <c r="H60" s="82">
        <v>458.21</v>
      </c>
      <c r="I60" s="82">
        <v>657.05</v>
      </c>
    </row>
    <row r="61" spans="1:9" ht="15.75">
      <c r="A61" s="7">
        <v>11.8</v>
      </c>
      <c r="B61" s="124" t="s">
        <v>53</v>
      </c>
      <c r="C61" s="124"/>
      <c r="D61" s="82">
        <v>10.7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</row>
    <row r="62" spans="1:9" ht="15.75">
      <c r="A62" s="7">
        <v>11.9</v>
      </c>
      <c r="B62" s="124" t="s">
        <v>43</v>
      </c>
      <c r="C62" s="124"/>
      <c r="D62" s="82">
        <v>871.75</v>
      </c>
      <c r="E62" s="82">
        <v>627.82</v>
      </c>
      <c r="F62" s="82">
        <v>421.8</v>
      </c>
      <c r="G62" s="82">
        <v>703.17</v>
      </c>
      <c r="H62" s="82">
        <v>418.35</v>
      </c>
      <c r="I62" s="82">
        <v>630.85</v>
      </c>
    </row>
    <row r="63" spans="1:9" ht="15.75">
      <c r="A63" s="5">
        <v>12</v>
      </c>
      <c r="B63" s="125" t="s">
        <v>44</v>
      </c>
      <c r="C63" s="126"/>
      <c r="D63" s="101">
        <f aca="true" t="shared" si="5" ref="D63:I63">SUM(D64:D68)</f>
        <v>18057.390000000003</v>
      </c>
      <c r="E63" s="101">
        <f t="shared" si="5"/>
        <v>9343.92</v>
      </c>
      <c r="F63" s="101">
        <f t="shared" si="5"/>
        <v>6261.92</v>
      </c>
      <c r="G63" s="101">
        <f t="shared" si="5"/>
        <v>12588.91</v>
      </c>
      <c r="H63" s="101">
        <f t="shared" si="5"/>
        <v>10603.279999999999</v>
      </c>
      <c r="I63" s="101">
        <f t="shared" si="5"/>
        <v>8549.6</v>
      </c>
    </row>
    <row r="64" spans="1:9" ht="15.75">
      <c r="A64" s="3">
        <v>12.1</v>
      </c>
      <c r="B64" s="122" t="s">
        <v>45</v>
      </c>
      <c r="C64" s="123"/>
      <c r="D64" s="79">
        <v>16576.58</v>
      </c>
      <c r="E64" s="79">
        <v>7830.75</v>
      </c>
      <c r="F64" s="79">
        <v>4755.19</v>
      </c>
      <c r="G64" s="79">
        <v>9636.58</v>
      </c>
      <c r="H64" s="79">
        <v>9436.38</v>
      </c>
      <c r="I64" s="79">
        <v>5756.54</v>
      </c>
    </row>
    <row r="65" spans="1:9" ht="15.75">
      <c r="A65" s="3">
        <v>12.2</v>
      </c>
      <c r="B65" s="122" t="s">
        <v>46</v>
      </c>
      <c r="C65" s="123"/>
      <c r="D65" s="79">
        <v>20.96</v>
      </c>
      <c r="E65" s="79">
        <v>194.05</v>
      </c>
      <c r="F65" s="79">
        <v>0</v>
      </c>
      <c r="G65" s="79">
        <v>0</v>
      </c>
      <c r="H65" s="79">
        <v>0</v>
      </c>
      <c r="I65" s="79">
        <v>0</v>
      </c>
    </row>
    <row r="66" spans="1:9" ht="15.75">
      <c r="A66" s="3">
        <v>12.3</v>
      </c>
      <c r="B66" s="122" t="s">
        <v>47</v>
      </c>
      <c r="C66" s="123"/>
      <c r="D66" s="79">
        <v>0.36</v>
      </c>
      <c r="E66" s="79">
        <v>6.58</v>
      </c>
      <c r="F66" s="79">
        <v>32.1</v>
      </c>
      <c r="G66" s="79">
        <v>25.82</v>
      </c>
      <c r="H66" s="79">
        <v>11.94</v>
      </c>
      <c r="I66" s="79">
        <v>10.27</v>
      </c>
    </row>
    <row r="67" spans="1:9" ht="15.75">
      <c r="A67" s="3">
        <v>12.4</v>
      </c>
      <c r="B67" s="122" t="s">
        <v>48</v>
      </c>
      <c r="C67" s="123"/>
      <c r="D67" s="79">
        <v>235.83</v>
      </c>
      <c r="E67" s="79">
        <v>149.13</v>
      </c>
      <c r="F67" s="79">
        <v>162.87</v>
      </c>
      <c r="G67" s="79">
        <v>662.92</v>
      </c>
      <c r="H67" s="79">
        <v>370.58</v>
      </c>
      <c r="I67" s="79">
        <v>392.9</v>
      </c>
    </row>
    <row r="68" spans="1:9" ht="15.75">
      <c r="A68" s="3">
        <v>12.5</v>
      </c>
      <c r="B68" s="122" t="s">
        <v>49</v>
      </c>
      <c r="C68" s="123"/>
      <c r="D68" s="79">
        <v>1223.66</v>
      </c>
      <c r="E68" s="79">
        <v>1163.41</v>
      </c>
      <c r="F68" s="79">
        <v>1311.76</v>
      </c>
      <c r="G68" s="79">
        <v>2263.59</v>
      </c>
      <c r="H68" s="79">
        <v>784.38</v>
      </c>
      <c r="I68" s="84">
        <v>2389.89</v>
      </c>
    </row>
    <row r="69" spans="1:9" ht="15.75">
      <c r="A69" s="8">
        <v>13</v>
      </c>
      <c r="B69" s="124" t="s">
        <v>71</v>
      </c>
      <c r="C69" s="124"/>
      <c r="D69" s="102">
        <f aca="true" t="shared" si="6" ref="D69:I69">D44+D63</f>
        <v>52622.39</v>
      </c>
      <c r="E69" s="102">
        <f t="shared" si="6"/>
        <v>33907.63</v>
      </c>
      <c r="F69" s="102">
        <f t="shared" si="6"/>
        <v>23374.300000000003</v>
      </c>
      <c r="G69" s="102">
        <f t="shared" si="6"/>
        <v>41448.5</v>
      </c>
      <c r="H69" s="102">
        <f t="shared" si="6"/>
        <v>32874.84</v>
      </c>
      <c r="I69" s="102">
        <f t="shared" si="6"/>
        <v>38249.590000000004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8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7" man="1"/>
  </rowBreaks>
  <colBreaks count="1" manualBreakCount="1">
    <brk id="6" max="6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view="pageBreakPreview" zoomScaleNormal="80" zoomScaleSheetLayoutView="100" zoomScalePageLayoutView="0" workbookViewId="0" topLeftCell="A31">
      <selection activeCell="B15" sqref="B15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421875" style="10" customWidth="1"/>
    <col min="5" max="5" width="15.8515625" style="10" customWidth="1"/>
    <col min="6" max="6" width="13.140625" style="11" customWidth="1"/>
    <col min="7" max="7" width="15.00390625" style="11" customWidth="1"/>
    <col min="8" max="8" width="14.00390625" style="11" customWidth="1"/>
    <col min="9" max="9" width="12.57421875" style="11" customWidth="1"/>
    <col min="10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74</v>
      </c>
      <c r="C3" s="39" t="s">
        <v>144</v>
      </c>
      <c r="D3" s="9"/>
      <c r="E3" s="9"/>
    </row>
    <row r="4" spans="1:9" s="12" customFormat="1" ht="30">
      <c r="A4" s="2" t="s">
        <v>10</v>
      </c>
      <c r="B4" s="151" t="s">
        <v>54</v>
      </c>
      <c r="C4" s="151"/>
      <c r="D4" s="2" t="s">
        <v>98</v>
      </c>
      <c r="E4" s="2" t="s">
        <v>88</v>
      </c>
      <c r="F4" s="2" t="s">
        <v>102</v>
      </c>
      <c r="G4" s="2" t="s">
        <v>101</v>
      </c>
      <c r="H4" s="2" t="s">
        <v>57</v>
      </c>
      <c r="I4" s="2" t="s">
        <v>100</v>
      </c>
    </row>
    <row r="5" spans="1:9" ht="15" customHeight="1">
      <c r="A5" s="26" t="s">
        <v>11</v>
      </c>
      <c r="B5" s="16" t="s">
        <v>50</v>
      </c>
      <c r="C5" s="17" t="s">
        <v>2</v>
      </c>
      <c r="D5" s="76">
        <v>15673.61</v>
      </c>
      <c r="E5" s="89">
        <v>7599.19</v>
      </c>
      <c r="F5" s="76">
        <v>9163.04</v>
      </c>
      <c r="G5" s="76">
        <v>14809.04</v>
      </c>
      <c r="H5" s="76">
        <v>5066.35</v>
      </c>
      <c r="I5" s="89">
        <v>8912.85</v>
      </c>
    </row>
    <row r="6" spans="1:9" ht="15.75">
      <c r="A6" s="3">
        <v>1.2</v>
      </c>
      <c r="B6" s="16"/>
      <c r="C6" s="17" t="s">
        <v>3</v>
      </c>
      <c r="D6" s="76">
        <v>16966.39</v>
      </c>
      <c r="E6" s="76">
        <v>7599.19</v>
      </c>
      <c r="F6" s="76">
        <f>F5</f>
        <v>9163.04</v>
      </c>
      <c r="G6" s="76">
        <v>14809.04</v>
      </c>
      <c r="H6" s="76">
        <v>5296.85</v>
      </c>
      <c r="I6" s="76">
        <v>8912.85</v>
      </c>
    </row>
    <row r="7" spans="1:9" ht="15.75">
      <c r="A7" s="3">
        <v>1.3</v>
      </c>
      <c r="B7" s="18"/>
      <c r="C7" s="17" t="s">
        <v>4</v>
      </c>
      <c r="D7" s="76">
        <v>17008.31</v>
      </c>
      <c r="E7" s="76">
        <v>8329.71</v>
      </c>
      <c r="F7" s="76">
        <v>10083.78</v>
      </c>
      <c r="G7" s="76">
        <v>17598.76</v>
      </c>
      <c r="H7" s="76">
        <v>5903.7</v>
      </c>
      <c r="I7" s="76">
        <v>9204.71</v>
      </c>
    </row>
    <row r="8" spans="1:9" ht="15.75">
      <c r="A8" s="3">
        <v>1.4</v>
      </c>
      <c r="B8" s="18"/>
      <c r="C8" s="17" t="s">
        <v>5</v>
      </c>
      <c r="D8" s="76">
        <v>27284.57</v>
      </c>
      <c r="E8" s="76">
        <v>11945.01</v>
      </c>
      <c r="F8" s="76">
        <v>13976.87</v>
      </c>
      <c r="G8" s="76">
        <v>22563.05</v>
      </c>
      <c r="H8" s="76">
        <v>8041.67</v>
      </c>
      <c r="I8" s="76">
        <v>12543.16</v>
      </c>
    </row>
    <row r="9" spans="1:9" ht="15.75">
      <c r="A9" s="3">
        <v>1.5</v>
      </c>
      <c r="B9" s="18"/>
      <c r="C9" s="17" t="s">
        <v>6</v>
      </c>
      <c r="D9" s="76">
        <v>21172.26</v>
      </c>
      <c r="E9" s="76">
        <v>10265.67</v>
      </c>
      <c r="F9" s="76">
        <v>14704.7</v>
      </c>
      <c r="G9" s="76">
        <v>21368.94</v>
      </c>
      <c r="H9" s="76">
        <v>10907.48</v>
      </c>
      <c r="I9" s="76">
        <v>12285.58</v>
      </c>
    </row>
    <row r="10" spans="1:9" ht="15.75">
      <c r="A10" s="3">
        <v>1.6</v>
      </c>
      <c r="B10" s="18"/>
      <c r="C10" s="17" t="s">
        <v>7</v>
      </c>
      <c r="D10" s="76">
        <v>31448.52</v>
      </c>
      <c r="E10" s="76">
        <v>13880.98</v>
      </c>
      <c r="F10" s="76">
        <v>18597.79</v>
      </c>
      <c r="G10" s="76">
        <v>26333.23</v>
      </c>
      <c r="H10" s="76">
        <v>13045.45</v>
      </c>
      <c r="I10" s="76">
        <v>15624.02</v>
      </c>
    </row>
    <row r="11" spans="1:9" ht="15.75">
      <c r="A11" s="4">
        <v>1.7</v>
      </c>
      <c r="B11" s="19"/>
      <c r="C11" s="20" t="s">
        <v>12</v>
      </c>
      <c r="D11" s="77">
        <f>D10</f>
        <v>31448.52</v>
      </c>
      <c r="E11" s="92">
        <v>13984.85</v>
      </c>
      <c r="F11" s="92">
        <f>F10</f>
        <v>18597.79</v>
      </c>
      <c r="G11" s="77">
        <v>26333.23</v>
      </c>
      <c r="H11" s="92">
        <f>H10</f>
        <v>13045.45</v>
      </c>
      <c r="I11" s="92">
        <v>15624.02</v>
      </c>
    </row>
    <row r="12" spans="1:9" ht="15.75">
      <c r="A12" s="5">
        <v>2.1</v>
      </c>
      <c r="B12" s="14" t="s">
        <v>51</v>
      </c>
      <c r="C12" s="15" t="s">
        <v>2</v>
      </c>
      <c r="D12" s="78">
        <v>1062.39</v>
      </c>
      <c r="E12" s="78">
        <v>990.67</v>
      </c>
      <c r="F12" s="78">
        <v>480.58</v>
      </c>
      <c r="G12" s="78">
        <v>757.08</v>
      </c>
      <c r="H12" s="78">
        <v>382.89</v>
      </c>
      <c r="I12" s="78">
        <v>710.5</v>
      </c>
    </row>
    <row r="13" spans="1:9" ht="15" customHeight="1">
      <c r="A13" s="3">
        <v>2.2</v>
      </c>
      <c r="B13" s="16"/>
      <c r="C13" s="17" t="s">
        <v>3</v>
      </c>
      <c r="D13" s="79">
        <v>1194.36</v>
      </c>
      <c r="E13" s="79">
        <v>990.67</v>
      </c>
      <c r="F13" s="79">
        <f>F12</f>
        <v>480.58</v>
      </c>
      <c r="G13" s="79">
        <v>757.08</v>
      </c>
      <c r="H13" s="79">
        <v>399.71</v>
      </c>
      <c r="I13" s="79">
        <v>710.5</v>
      </c>
    </row>
    <row r="14" spans="1:9" ht="15.75">
      <c r="A14" s="3">
        <v>2.3</v>
      </c>
      <c r="B14" s="37"/>
      <c r="C14" s="17" t="s">
        <v>4</v>
      </c>
      <c r="D14" s="79">
        <v>1168.98</v>
      </c>
      <c r="E14" s="79">
        <v>1082.62</v>
      </c>
      <c r="F14" s="79">
        <v>529.16</v>
      </c>
      <c r="G14" s="79">
        <v>917.59</v>
      </c>
      <c r="H14" s="79">
        <v>446.75</v>
      </c>
      <c r="I14" s="79">
        <v>732.87</v>
      </c>
    </row>
    <row r="15" spans="1:9" ht="15.75">
      <c r="A15" s="3">
        <v>2.4</v>
      </c>
      <c r="B15" s="38"/>
      <c r="C15" s="17" t="s">
        <v>5</v>
      </c>
      <c r="D15" s="79">
        <v>1750.79</v>
      </c>
      <c r="E15" s="79">
        <v>1539.94</v>
      </c>
      <c r="F15" s="79">
        <v>734.61</v>
      </c>
      <c r="G15" s="79">
        <v>1168.35</v>
      </c>
      <c r="H15" s="79">
        <v>604.75</v>
      </c>
      <c r="I15" s="79">
        <v>996.9</v>
      </c>
    </row>
    <row r="16" spans="1:9" ht="15.75">
      <c r="A16" s="3">
        <v>2.5</v>
      </c>
      <c r="B16" s="38"/>
      <c r="C16" s="17" t="s">
        <v>6</v>
      </c>
      <c r="D16" s="79">
        <v>1428.55</v>
      </c>
      <c r="E16" s="79">
        <v>1338.87</v>
      </c>
      <c r="F16" s="79">
        <v>774.68</v>
      </c>
      <c r="G16" s="79">
        <v>1130.97</v>
      </c>
      <c r="H16" s="79">
        <v>828.88</v>
      </c>
      <c r="I16" s="79">
        <v>972.68</v>
      </c>
    </row>
    <row r="17" spans="1:9" ht="15.75">
      <c r="A17" s="3">
        <v>2.6</v>
      </c>
      <c r="B17" s="38"/>
      <c r="C17" s="17" t="s">
        <v>7</v>
      </c>
      <c r="D17" s="79">
        <v>2010.36</v>
      </c>
      <c r="E17" s="79">
        <v>1796.19</v>
      </c>
      <c r="F17" s="79">
        <v>980.14</v>
      </c>
      <c r="G17" s="79">
        <v>1381.73</v>
      </c>
      <c r="H17" s="79">
        <v>986.89</v>
      </c>
      <c r="I17" s="79">
        <v>1236.71</v>
      </c>
    </row>
    <row r="18" spans="1:9" ht="15.75">
      <c r="A18" s="3">
        <v>2.7</v>
      </c>
      <c r="B18" s="18"/>
      <c r="C18" s="21" t="s">
        <v>12</v>
      </c>
      <c r="D18" s="80">
        <f>D17</f>
        <v>2010.36</v>
      </c>
      <c r="E18" s="79">
        <v>1810.48</v>
      </c>
      <c r="F18" s="79">
        <f>F17</f>
        <v>980.14</v>
      </c>
      <c r="G18" s="80">
        <v>1381.73</v>
      </c>
      <c r="H18" s="79">
        <f>H17</f>
        <v>986.89</v>
      </c>
      <c r="I18" s="79">
        <v>1236.71</v>
      </c>
    </row>
    <row r="19" spans="1:9" ht="15.75">
      <c r="A19" s="4">
        <v>2.8</v>
      </c>
      <c r="B19" s="22"/>
      <c r="C19" s="23" t="s">
        <v>8</v>
      </c>
      <c r="D19" s="81">
        <f>D17*1.1</f>
        <v>2211.396</v>
      </c>
      <c r="E19" s="84">
        <v>1991.53</v>
      </c>
      <c r="F19" s="84">
        <f>F18*1.1</f>
        <v>1078.154</v>
      </c>
      <c r="G19" s="81">
        <v>1519.9</v>
      </c>
      <c r="H19" s="84">
        <f>H18*1.1</f>
        <v>1085.5790000000002</v>
      </c>
      <c r="I19" s="84">
        <v>1360.38</v>
      </c>
    </row>
    <row r="20" spans="1:9" ht="15.75">
      <c r="A20" s="7">
        <v>3</v>
      </c>
      <c r="B20" s="141" t="s">
        <v>13</v>
      </c>
      <c r="C20" s="141"/>
      <c r="D20" s="82">
        <v>30668.5</v>
      </c>
      <c r="E20" s="82">
        <v>13229.28</v>
      </c>
      <c r="F20" s="82">
        <v>11852.64</v>
      </c>
      <c r="G20" s="82">
        <v>20002.96</v>
      </c>
      <c r="H20" s="82">
        <v>5185.21</v>
      </c>
      <c r="I20" s="82">
        <v>10743.95</v>
      </c>
    </row>
    <row r="21" spans="1:9" ht="15.75">
      <c r="A21" s="7">
        <v>4</v>
      </c>
      <c r="B21" s="141" t="s">
        <v>14</v>
      </c>
      <c r="C21" s="150"/>
      <c r="D21" s="82">
        <v>2379.09</v>
      </c>
      <c r="E21" s="82">
        <v>2246.2</v>
      </c>
      <c r="F21" s="82">
        <v>3719.71</v>
      </c>
      <c r="G21" s="82">
        <v>9776.83</v>
      </c>
      <c r="H21" s="82">
        <v>7236.91</v>
      </c>
      <c r="I21" s="82">
        <v>6085.68</v>
      </c>
    </row>
    <row r="22" spans="1:9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</row>
    <row r="23" spans="1:9" ht="15.75">
      <c r="A23" s="3">
        <v>5.1</v>
      </c>
      <c r="B23" s="144" t="s">
        <v>16</v>
      </c>
      <c r="C23" s="145"/>
      <c r="D23" s="79">
        <v>9.97</v>
      </c>
      <c r="E23" s="79">
        <v>7.73</v>
      </c>
      <c r="F23" s="79">
        <v>15.46</v>
      </c>
      <c r="G23" s="79">
        <v>10.75</v>
      </c>
      <c r="H23" s="79">
        <v>35.61</v>
      </c>
      <c r="I23" s="79">
        <v>27.91</v>
      </c>
    </row>
    <row r="24" spans="1:9" ht="15.75">
      <c r="A24" s="3">
        <v>5.2</v>
      </c>
      <c r="B24" s="144" t="s">
        <v>17</v>
      </c>
      <c r="C24" s="145"/>
      <c r="D24" s="79">
        <v>137.47</v>
      </c>
      <c r="E24" s="79">
        <v>40.74</v>
      </c>
      <c r="F24" s="79">
        <v>39.93</v>
      </c>
      <c r="G24" s="79">
        <v>64.79</v>
      </c>
      <c r="H24" s="79">
        <v>19.26</v>
      </c>
      <c r="I24" s="79">
        <v>23.38</v>
      </c>
    </row>
    <row r="25" spans="1:9" ht="15.75">
      <c r="A25" s="3">
        <v>5.3</v>
      </c>
      <c r="B25" s="144" t="s">
        <v>18</v>
      </c>
      <c r="C25" s="145"/>
      <c r="D25" s="79">
        <v>0.26</v>
      </c>
      <c r="E25" s="79">
        <v>0</v>
      </c>
      <c r="F25" s="79">
        <v>4.43</v>
      </c>
      <c r="G25" s="79">
        <v>3.99</v>
      </c>
      <c r="H25" s="79">
        <v>0.32</v>
      </c>
      <c r="I25" s="79">
        <v>9.15</v>
      </c>
    </row>
    <row r="26" spans="1:9" ht="15.75">
      <c r="A26" s="3">
        <v>5.4</v>
      </c>
      <c r="B26" s="144" t="s">
        <v>19</v>
      </c>
      <c r="C26" s="145"/>
      <c r="D26" s="79">
        <v>517.54</v>
      </c>
      <c r="E26" s="79">
        <v>350.37</v>
      </c>
      <c r="F26" s="79">
        <v>404.7</v>
      </c>
      <c r="G26" s="79">
        <v>517.11</v>
      </c>
      <c r="H26" s="79">
        <v>304.71</v>
      </c>
      <c r="I26" s="79">
        <v>327.96</v>
      </c>
    </row>
    <row r="27" spans="1:9" ht="15.75">
      <c r="A27" s="4">
        <v>5.5</v>
      </c>
      <c r="B27" s="135" t="s">
        <v>20</v>
      </c>
      <c r="C27" s="136"/>
      <c r="D27" s="84">
        <v>50.29</v>
      </c>
      <c r="E27" s="84">
        <v>41.15</v>
      </c>
      <c r="F27" s="84">
        <v>72.65</v>
      </c>
      <c r="G27" s="84">
        <v>77.89</v>
      </c>
      <c r="H27" s="84">
        <v>4.97</v>
      </c>
      <c r="I27" s="84">
        <v>6.6</v>
      </c>
    </row>
    <row r="28" spans="1:9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</row>
    <row r="29" spans="1:9" ht="15.75">
      <c r="A29" s="3">
        <v>6.1</v>
      </c>
      <c r="B29" s="144" t="s">
        <v>16</v>
      </c>
      <c r="C29" s="145"/>
      <c r="D29" s="79">
        <v>55.2</v>
      </c>
      <c r="E29" s="79">
        <v>31.74</v>
      </c>
      <c r="F29" s="79">
        <v>64.86</v>
      </c>
      <c r="G29" s="79">
        <v>44.33</v>
      </c>
      <c r="H29" s="79">
        <v>33.16</v>
      </c>
      <c r="I29" s="79">
        <v>28.24</v>
      </c>
    </row>
    <row r="30" spans="1:9" ht="15.75">
      <c r="A30" s="3">
        <v>6.2</v>
      </c>
      <c r="B30" s="144" t="s">
        <v>17</v>
      </c>
      <c r="C30" s="145"/>
      <c r="D30" s="79">
        <v>14.67</v>
      </c>
      <c r="E30" s="79">
        <v>17.06</v>
      </c>
      <c r="F30" s="79">
        <v>15.24</v>
      </c>
      <c r="G30" s="79">
        <v>15.31</v>
      </c>
      <c r="H30" s="79">
        <v>15.14</v>
      </c>
      <c r="I30" s="79">
        <v>12.61</v>
      </c>
    </row>
    <row r="31" spans="1:9" ht="15.75">
      <c r="A31" s="3">
        <v>6.3</v>
      </c>
      <c r="B31" s="144" t="s">
        <v>18</v>
      </c>
      <c r="C31" s="145"/>
      <c r="D31" s="79">
        <v>30</v>
      </c>
      <c r="E31" s="79">
        <v>0</v>
      </c>
      <c r="F31" s="79">
        <v>96.57</v>
      </c>
      <c r="G31" s="79">
        <v>82.16</v>
      </c>
      <c r="H31" s="79">
        <v>50</v>
      </c>
      <c r="I31" s="79">
        <v>93.08</v>
      </c>
    </row>
    <row r="32" spans="1:9" ht="15.75">
      <c r="A32" s="3">
        <v>6.4</v>
      </c>
      <c r="B32" s="144" t="s">
        <v>22</v>
      </c>
      <c r="C32" s="145"/>
      <c r="D32" s="79">
        <v>22.92</v>
      </c>
      <c r="E32" s="79">
        <v>16.08</v>
      </c>
      <c r="F32" s="79">
        <v>16.89</v>
      </c>
      <c r="G32" s="79">
        <v>17.11</v>
      </c>
      <c r="H32" s="79">
        <v>21.15</v>
      </c>
      <c r="I32" s="79">
        <v>21.84</v>
      </c>
    </row>
    <row r="33" spans="1:9" ht="15.75">
      <c r="A33" s="3">
        <v>6.5</v>
      </c>
      <c r="B33" s="144" t="s">
        <v>20</v>
      </c>
      <c r="C33" s="145"/>
      <c r="D33" s="79">
        <v>48.05</v>
      </c>
      <c r="E33" s="84">
        <v>37.06</v>
      </c>
      <c r="F33" s="79">
        <v>33.14</v>
      </c>
      <c r="G33" s="79">
        <v>57.06</v>
      </c>
      <c r="H33" s="79">
        <v>15.48</v>
      </c>
      <c r="I33" s="79">
        <v>43.31</v>
      </c>
    </row>
    <row r="34" spans="1:9" ht="15.75">
      <c r="A34" s="7">
        <v>7</v>
      </c>
      <c r="B34" s="148" t="s">
        <v>52</v>
      </c>
      <c r="C34" s="149"/>
      <c r="D34" s="82">
        <v>2175.06</v>
      </c>
      <c r="E34" s="82">
        <v>2055.63</v>
      </c>
      <c r="F34" s="82">
        <v>849.7</v>
      </c>
      <c r="G34" s="82">
        <v>1593.49</v>
      </c>
      <c r="H34" s="82">
        <v>872.2</v>
      </c>
      <c r="I34" s="82">
        <v>1046.65</v>
      </c>
    </row>
    <row r="35" spans="1:9" ht="15.75">
      <c r="A35" s="5">
        <v>8.1</v>
      </c>
      <c r="B35" s="146" t="s">
        <v>23</v>
      </c>
      <c r="C35" s="147"/>
      <c r="D35" s="85">
        <v>21</v>
      </c>
      <c r="E35" s="85">
        <v>82</v>
      </c>
      <c r="F35" s="85">
        <v>7</v>
      </c>
      <c r="G35" s="85">
        <v>184</v>
      </c>
      <c r="H35" s="85">
        <v>41</v>
      </c>
      <c r="I35" s="85">
        <v>35</v>
      </c>
    </row>
    <row r="36" spans="1:9" ht="15" customHeight="1">
      <c r="A36" s="4">
        <v>8.2</v>
      </c>
      <c r="B36" s="135" t="s">
        <v>24</v>
      </c>
      <c r="C36" s="136"/>
      <c r="D36" s="86">
        <v>6</v>
      </c>
      <c r="E36" s="86">
        <v>22</v>
      </c>
      <c r="F36" s="86">
        <v>2</v>
      </c>
      <c r="G36" s="86">
        <v>47</v>
      </c>
      <c r="H36" s="86">
        <v>9</v>
      </c>
      <c r="I36" s="86">
        <v>10</v>
      </c>
    </row>
    <row r="37" spans="1:9" ht="15.75">
      <c r="A37" s="4">
        <v>9</v>
      </c>
      <c r="B37" s="135" t="s">
        <v>25</v>
      </c>
      <c r="C37" s="136"/>
      <c r="D37" s="84">
        <v>13.99</v>
      </c>
      <c r="E37" s="84">
        <v>6.57</v>
      </c>
      <c r="F37" s="84">
        <v>14.42</v>
      </c>
      <c r="G37" s="84">
        <v>12.77</v>
      </c>
      <c r="H37" s="84">
        <v>5.56</v>
      </c>
      <c r="I37" s="84">
        <v>8.47</v>
      </c>
    </row>
    <row r="38" spans="1:9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</row>
    <row r="39" spans="1:9" ht="15.75">
      <c r="A39" s="3">
        <v>10.1</v>
      </c>
      <c r="B39" s="131" t="s">
        <v>28</v>
      </c>
      <c r="C39" s="132"/>
      <c r="D39" s="79">
        <v>177.6</v>
      </c>
      <c r="E39" s="79">
        <v>124.25</v>
      </c>
      <c r="F39" s="79">
        <v>268.1</v>
      </c>
      <c r="G39" s="79">
        <v>216.46</v>
      </c>
      <c r="H39" s="79">
        <v>233.14</v>
      </c>
      <c r="I39" s="79">
        <v>121.84</v>
      </c>
    </row>
    <row r="40" spans="1:9" ht="15.75">
      <c r="A40" s="3">
        <v>10.2</v>
      </c>
      <c r="B40" s="131" t="s">
        <v>27</v>
      </c>
      <c r="C40" s="132"/>
      <c r="D40" s="79">
        <v>24.3</v>
      </c>
      <c r="E40" s="79">
        <v>1.05</v>
      </c>
      <c r="F40" s="79">
        <v>25.33</v>
      </c>
      <c r="G40" s="79">
        <v>15.73</v>
      </c>
      <c r="H40" s="79">
        <v>0</v>
      </c>
      <c r="I40" s="79">
        <v>0.02</v>
      </c>
    </row>
    <row r="41" spans="1:9" ht="15.75">
      <c r="A41" s="3">
        <v>10.3</v>
      </c>
      <c r="B41" s="131" t="s">
        <v>26</v>
      </c>
      <c r="C41" s="132"/>
      <c r="D41" s="79">
        <f>D42-D39-D40</f>
        <v>315.63999999999993</v>
      </c>
      <c r="E41" s="79">
        <v>225.07</v>
      </c>
      <c r="F41" s="79">
        <f>F42-F39-F40</f>
        <v>111.26999999999997</v>
      </c>
      <c r="G41" s="79">
        <f>G42-G39-G40</f>
        <v>284.91999999999996</v>
      </c>
      <c r="H41" s="79">
        <f>H42-H39-H40</f>
        <v>71.57</v>
      </c>
      <c r="I41" s="79">
        <v>206.1</v>
      </c>
    </row>
    <row r="42" spans="1:9" ht="15.75">
      <c r="A42" s="4">
        <v>10.4</v>
      </c>
      <c r="B42" s="139" t="s">
        <v>29</v>
      </c>
      <c r="C42" s="140"/>
      <c r="D42" s="84">
        <f>D26</f>
        <v>517.54</v>
      </c>
      <c r="E42" s="84">
        <f>E39+E40+E41</f>
        <v>350.37</v>
      </c>
      <c r="F42" s="84">
        <f>F26</f>
        <v>404.7</v>
      </c>
      <c r="G42" s="84">
        <f>G26</f>
        <v>517.11</v>
      </c>
      <c r="H42" s="84">
        <f>H26</f>
        <v>304.71</v>
      </c>
      <c r="I42" s="84">
        <f>I39+I40+I41</f>
        <v>327.96</v>
      </c>
    </row>
    <row r="43" spans="1:9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</row>
    <row r="44" spans="1:9" ht="15.75">
      <c r="A44" s="7">
        <v>11</v>
      </c>
      <c r="B44" s="141" t="s">
        <v>31</v>
      </c>
      <c r="C44" s="141"/>
      <c r="D44" s="100">
        <f aca="true" t="shared" si="0" ref="D44:I44">D48+D51+D54+D55+D58+D59+D60+D61+D62</f>
        <v>19569.97</v>
      </c>
      <c r="E44" s="100">
        <f t="shared" si="0"/>
        <v>9352.67</v>
      </c>
      <c r="F44" s="100">
        <f t="shared" si="0"/>
        <v>13323.96</v>
      </c>
      <c r="G44" s="100">
        <f t="shared" si="0"/>
        <v>18035.17</v>
      </c>
      <c r="H44" s="103">
        <f t="shared" si="0"/>
        <v>9778.130000000001</v>
      </c>
      <c r="I44" s="100">
        <f t="shared" si="0"/>
        <v>11816.139999999998</v>
      </c>
    </row>
    <row r="45" spans="1:9" ht="15.75">
      <c r="A45" s="5" t="s">
        <v>58</v>
      </c>
      <c r="B45" s="24" t="s">
        <v>32</v>
      </c>
      <c r="C45" s="25" t="s">
        <v>28</v>
      </c>
      <c r="D45" s="78">
        <v>4163.95</v>
      </c>
      <c r="E45" s="78">
        <v>1935.96</v>
      </c>
      <c r="F45" s="78">
        <v>4620.93</v>
      </c>
      <c r="G45" s="78">
        <v>3770.18</v>
      </c>
      <c r="H45" s="78">
        <v>5003.78</v>
      </c>
      <c r="I45" s="78">
        <v>3080.86</v>
      </c>
    </row>
    <row r="46" spans="1:9" ht="15.75">
      <c r="A46" s="3" t="s">
        <v>59</v>
      </c>
      <c r="B46" s="131" t="s">
        <v>27</v>
      </c>
      <c r="C46" s="132"/>
      <c r="D46" s="79">
        <v>618.99</v>
      </c>
      <c r="E46" s="79">
        <v>12.45</v>
      </c>
      <c r="F46" s="79">
        <v>391.5</v>
      </c>
      <c r="G46" s="79">
        <v>284.26</v>
      </c>
      <c r="H46" s="79">
        <v>0</v>
      </c>
      <c r="I46" s="79">
        <v>0.47</v>
      </c>
    </row>
    <row r="47" spans="1:9" ht="15.75">
      <c r="A47" s="3" t="s">
        <v>60</v>
      </c>
      <c r="B47" s="131" t="s">
        <v>26</v>
      </c>
      <c r="C47" s="132"/>
      <c r="D47" s="79">
        <v>7078.4</v>
      </c>
      <c r="E47" s="79">
        <v>3686.4</v>
      </c>
      <c r="F47" s="79">
        <v>1821.99</v>
      </c>
      <c r="G47" s="79">
        <v>4795.55</v>
      </c>
      <c r="H47" s="79">
        <v>1440.9</v>
      </c>
      <c r="I47" s="79">
        <v>4080.87</v>
      </c>
    </row>
    <row r="48" spans="1:9" s="27" customFormat="1" ht="15.75">
      <c r="A48" s="4" t="s">
        <v>61</v>
      </c>
      <c r="B48" s="133" t="s">
        <v>29</v>
      </c>
      <c r="C48" s="134"/>
      <c r="D48" s="81">
        <f aca="true" t="shared" si="1" ref="D48:I48">SUM(D45:D47)</f>
        <v>11861.34</v>
      </c>
      <c r="E48" s="84">
        <f t="shared" si="1"/>
        <v>5634.81</v>
      </c>
      <c r="F48" s="84">
        <f t="shared" si="1"/>
        <v>6834.42</v>
      </c>
      <c r="G48" s="81">
        <f t="shared" si="1"/>
        <v>8849.99</v>
      </c>
      <c r="H48" s="84">
        <f t="shared" si="1"/>
        <v>6444.68</v>
      </c>
      <c r="I48" s="84">
        <f t="shared" si="1"/>
        <v>7162.2</v>
      </c>
    </row>
    <row r="49" spans="1:9" ht="15.75">
      <c r="A49" s="5" t="s">
        <v>62</v>
      </c>
      <c r="B49" s="24" t="s">
        <v>33</v>
      </c>
      <c r="C49" s="25" t="s">
        <v>34</v>
      </c>
      <c r="D49" s="78">
        <v>448.96</v>
      </c>
      <c r="E49" s="78">
        <v>746.05</v>
      </c>
      <c r="F49" s="78">
        <v>472.76</v>
      </c>
      <c r="G49" s="78">
        <v>1007.44</v>
      </c>
      <c r="H49" s="78">
        <v>38.3</v>
      </c>
      <c r="I49" s="78">
        <v>215.36</v>
      </c>
    </row>
    <row r="50" spans="1:9" ht="15.75">
      <c r="A50" s="3" t="s">
        <v>63</v>
      </c>
      <c r="B50" s="131" t="s">
        <v>35</v>
      </c>
      <c r="C50" s="132"/>
      <c r="D50" s="79">
        <v>1967.35</v>
      </c>
      <c r="E50" s="79">
        <v>779.22</v>
      </c>
      <c r="F50" s="79">
        <v>1935.03</v>
      </c>
      <c r="G50" s="79">
        <v>3436.69</v>
      </c>
      <c r="H50" s="79">
        <v>38.69</v>
      </c>
      <c r="I50" s="79">
        <v>70.25</v>
      </c>
    </row>
    <row r="51" spans="1:9" s="27" customFormat="1" ht="15.75">
      <c r="A51" s="4" t="s">
        <v>64</v>
      </c>
      <c r="B51" s="133" t="s">
        <v>29</v>
      </c>
      <c r="C51" s="134"/>
      <c r="D51" s="81">
        <f aca="true" t="shared" si="2" ref="D51:I51">SUM(D49:D50)</f>
        <v>2416.31</v>
      </c>
      <c r="E51" s="84">
        <f t="shared" si="2"/>
        <v>1525.27</v>
      </c>
      <c r="F51" s="84">
        <f t="shared" si="2"/>
        <v>2407.79</v>
      </c>
      <c r="G51" s="81">
        <f t="shared" si="2"/>
        <v>4444.13</v>
      </c>
      <c r="H51" s="84">
        <f t="shared" si="2"/>
        <v>76.99</v>
      </c>
      <c r="I51" s="84">
        <f t="shared" si="2"/>
        <v>285.61</v>
      </c>
    </row>
    <row r="52" spans="1:9" ht="15.75">
      <c r="A52" s="5" t="s">
        <v>65</v>
      </c>
      <c r="B52" s="24" t="s">
        <v>36</v>
      </c>
      <c r="C52" s="25" t="s">
        <v>34</v>
      </c>
      <c r="D52" s="78">
        <v>1866.33</v>
      </c>
      <c r="E52" s="78">
        <v>919.41</v>
      </c>
      <c r="F52" s="78">
        <v>1779.07</v>
      </c>
      <c r="G52" s="78">
        <v>2036.2</v>
      </c>
      <c r="H52" s="78">
        <v>1593.7</v>
      </c>
      <c r="I52" s="78">
        <v>2030.58</v>
      </c>
    </row>
    <row r="53" spans="1:9" ht="15.75">
      <c r="A53" s="3" t="s">
        <v>66</v>
      </c>
      <c r="B53" s="131" t="s">
        <v>35</v>
      </c>
      <c r="C53" s="132"/>
      <c r="D53" s="79">
        <v>106.43</v>
      </c>
      <c r="E53" s="79">
        <v>98.18</v>
      </c>
      <c r="F53" s="79">
        <v>0</v>
      </c>
      <c r="G53" s="79">
        <v>34.8</v>
      </c>
      <c r="H53" s="79">
        <v>30.04</v>
      </c>
      <c r="I53" s="79">
        <v>0.12</v>
      </c>
    </row>
    <row r="54" spans="1:9" s="27" customFormat="1" ht="15.75">
      <c r="A54" s="4" t="s">
        <v>67</v>
      </c>
      <c r="B54" s="133" t="s">
        <v>29</v>
      </c>
      <c r="C54" s="134"/>
      <c r="D54" s="81">
        <f aca="true" t="shared" si="3" ref="D54:I54">SUM(D52:D53)</f>
        <v>1972.76</v>
      </c>
      <c r="E54" s="84">
        <f t="shared" si="3"/>
        <v>1017.5899999999999</v>
      </c>
      <c r="F54" s="84">
        <f t="shared" si="3"/>
        <v>1779.07</v>
      </c>
      <c r="G54" s="81">
        <f t="shared" si="3"/>
        <v>2071</v>
      </c>
      <c r="H54" s="84">
        <f t="shared" si="3"/>
        <v>1623.74</v>
      </c>
      <c r="I54" s="84">
        <f t="shared" si="3"/>
        <v>2030.6999999999998</v>
      </c>
    </row>
    <row r="55" spans="1:9" ht="15.75">
      <c r="A55" s="7">
        <v>11.4</v>
      </c>
      <c r="B55" s="124" t="s">
        <v>37</v>
      </c>
      <c r="C55" s="124"/>
      <c r="D55" s="82">
        <v>550.43</v>
      </c>
      <c r="E55" s="82">
        <v>245.23</v>
      </c>
      <c r="F55" s="82">
        <v>1002.49</v>
      </c>
      <c r="G55" s="82">
        <v>476.43</v>
      </c>
      <c r="H55" s="82">
        <v>1180.67</v>
      </c>
      <c r="I55" s="82">
        <v>788.03</v>
      </c>
    </row>
    <row r="56" spans="1:9" ht="15.75">
      <c r="A56" s="5" t="s">
        <v>68</v>
      </c>
      <c r="B56" s="24" t="s">
        <v>38</v>
      </c>
      <c r="C56" s="25" t="s">
        <v>39</v>
      </c>
      <c r="D56" s="78">
        <v>2016.26</v>
      </c>
      <c r="E56" s="78">
        <v>695.04</v>
      </c>
      <c r="F56" s="78">
        <v>608.5</v>
      </c>
      <c r="G56" s="78">
        <v>991.96</v>
      </c>
      <c r="H56" s="78">
        <v>291.57</v>
      </c>
      <c r="I56" s="78">
        <v>294.84</v>
      </c>
    </row>
    <row r="57" spans="1:9" ht="15.75">
      <c r="A57" s="3" t="s">
        <v>69</v>
      </c>
      <c r="B57" s="127" t="s">
        <v>40</v>
      </c>
      <c r="C57" s="128"/>
      <c r="D57" s="79">
        <v>7.94</v>
      </c>
      <c r="E57" s="79">
        <v>0</v>
      </c>
      <c r="F57" s="79">
        <v>427.96</v>
      </c>
      <c r="G57" s="79">
        <v>328.21</v>
      </c>
      <c r="H57" s="79">
        <v>15.8</v>
      </c>
      <c r="I57" s="79">
        <v>851.58</v>
      </c>
    </row>
    <row r="58" spans="1:9" s="27" customFormat="1" ht="15.75">
      <c r="A58" s="4" t="s">
        <v>70</v>
      </c>
      <c r="B58" s="129" t="s">
        <v>29</v>
      </c>
      <c r="C58" s="130"/>
      <c r="D58" s="81">
        <f aca="true" t="shared" si="4" ref="D58:I58">SUM(D56:D57)</f>
        <v>2024.2</v>
      </c>
      <c r="E58" s="84">
        <f t="shared" si="4"/>
        <v>695.04</v>
      </c>
      <c r="F58" s="84">
        <f t="shared" si="4"/>
        <v>1036.46</v>
      </c>
      <c r="G58" s="81">
        <f t="shared" si="4"/>
        <v>1320.17</v>
      </c>
      <c r="H58" s="84">
        <f t="shared" si="4"/>
        <v>307.37</v>
      </c>
      <c r="I58" s="84">
        <f t="shared" si="4"/>
        <v>1146.42</v>
      </c>
    </row>
    <row r="59" spans="1:9" ht="15.75">
      <c r="A59" s="7">
        <v>11.6</v>
      </c>
      <c r="B59" s="124" t="s">
        <v>41</v>
      </c>
      <c r="C59" s="124"/>
      <c r="D59" s="82">
        <v>50.58</v>
      </c>
      <c r="E59" s="82">
        <v>6.03</v>
      </c>
      <c r="F59" s="82">
        <v>0</v>
      </c>
      <c r="G59" s="82">
        <v>1.19</v>
      </c>
      <c r="H59" s="82">
        <v>0</v>
      </c>
      <c r="I59" s="82">
        <v>7.42</v>
      </c>
    </row>
    <row r="60" spans="1:9" ht="15.75">
      <c r="A60" s="7">
        <v>11.7</v>
      </c>
      <c r="B60" s="124" t="s">
        <v>42</v>
      </c>
      <c r="C60" s="124"/>
      <c r="D60" s="82">
        <v>222.28</v>
      </c>
      <c r="E60" s="82">
        <v>3.95</v>
      </c>
      <c r="F60" s="82">
        <v>0</v>
      </c>
      <c r="G60" s="82">
        <v>440</v>
      </c>
      <c r="H60" s="82">
        <v>0</v>
      </c>
      <c r="I60" s="82">
        <v>131.05</v>
      </c>
    </row>
    <row r="61" spans="1:9" ht="15.75">
      <c r="A61" s="7">
        <v>11.8</v>
      </c>
      <c r="B61" s="124" t="s">
        <v>53</v>
      </c>
      <c r="C61" s="124"/>
      <c r="D61" s="82">
        <v>5.22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</row>
    <row r="62" spans="1:9" ht="15.75">
      <c r="A62" s="7">
        <v>11.9</v>
      </c>
      <c r="B62" s="124" t="s">
        <v>43</v>
      </c>
      <c r="C62" s="124"/>
      <c r="D62" s="82">
        <v>466.85</v>
      </c>
      <c r="E62" s="82">
        <v>224.75</v>
      </c>
      <c r="F62" s="82">
        <v>263.73</v>
      </c>
      <c r="G62" s="82">
        <v>432.26</v>
      </c>
      <c r="H62" s="82">
        <v>144.68</v>
      </c>
      <c r="I62" s="82">
        <v>264.71</v>
      </c>
    </row>
    <row r="63" spans="1:9" ht="15.75">
      <c r="A63" s="5">
        <v>12</v>
      </c>
      <c r="B63" s="125" t="s">
        <v>44</v>
      </c>
      <c r="C63" s="126"/>
      <c r="D63" s="101">
        <f aca="true" t="shared" si="5" ref="D63:I63">SUM(D64:D68)</f>
        <v>11878.550000000001</v>
      </c>
      <c r="E63" s="101">
        <f t="shared" si="5"/>
        <v>4528.3099999999995</v>
      </c>
      <c r="F63" s="101">
        <f t="shared" si="5"/>
        <v>5273.83</v>
      </c>
      <c r="G63" s="101">
        <f t="shared" si="5"/>
        <v>8298.06</v>
      </c>
      <c r="H63" s="101">
        <f t="shared" si="5"/>
        <v>3267.32</v>
      </c>
      <c r="I63" s="101">
        <f t="shared" si="5"/>
        <v>3807.8800000000006</v>
      </c>
    </row>
    <row r="64" spans="1:9" ht="15.75">
      <c r="A64" s="3">
        <v>12.1</v>
      </c>
      <c r="B64" s="122" t="s">
        <v>45</v>
      </c>
      <c r="C64" s="123"/>
      <c r="D64" s="79">
        <v>8983.48</v>
      </c>
      <c r="E64" s="79">
        <v>3615.31</v>
      </c>
      <c r="F64" s="79">
        <v>3893.09</v>
      </c>
      <c r="G64" s="79">
        <v>4964.29</v>
      </c>
      <c r="H64" s="79">
        <v>1907.46</v>
      </c>
      <c r="I64" s="79">
        <v>3338.44</v>
      </c>
    </row>
    <row r="65" spans="1:9" ht="15.75">
      <c r="A65" s="3">
        <v>12.2</v>
      </c>
      <c r="B65" s="122" t="s">
        <v>46</v>
      </c>
      <c r="C65" s="123"/>
      <c r="D65" s="79">
        <v>1292.78</v>
      </c>
      <c r="E65" s="79">
        <v>0</v>
      </c>
      <c r="F65" s="79">
        <v>0</v>
      </c>
      <c r="G65" s="79">
        <v>0</v>
      </c>
      <c r="H65" s="79">
        <v>230.51</v>
      </c>
      <c r="I65" s="79">
        <v>0</v>
      </c>
    </row>
    <row r="66" spans="1:9" ht="15.75">
      <c r="A66" s="3">
        <v>12.3</v>
      </c>
      <c r="B66" s="122" t="s">
        <v>47</v>
      </c>
      <c r="C66" s="123"/>
      <c r="D66" s="79">
        <v>3.92</v>
      </c>
      <c r="E66" s="79">
        <v>12.08</v>
      </c>
      <c r="F66" s="79">
        <v>3.7</v>
      </c>
      <c r="G66" s="79">
        <v>28.12</v>
      </c>
      <c r="H66" s="79">
        <v>2.56</v>
      </c>
      <c r="I66" s="79">
        <v>7.59</v>
      </c>
    </row>
    <row r="67" spans="1:9" ht="15.75">
      <c r="A67" s="3">
        <v>12.4</v>
      </c>
      <c r="B67" s="122" t="s">
        <v>48</v>
      </c>
      <c r="C67" s="123"/>
      <c r="D67" s="79">
        <v>263.67</v>
      </c>
      <c r="E67" s="79">
        <v>170.4</v>
      </c>
      <c r="F67" s="79">
        <v>456.3</v>
      </c>
      <c r="G67" s="79">
        <v>515.93</v>
      </c>
      <c r="H67" s="79">
        <v>289.43</v>
      </c>
      <c r="I67" s="79">
        <v>169.99</v>
      </c>
    </row>
    <row r="68" spans="1:9" ht="15.75">
      <c r="A68" s="3">
        <v>12.5</v>
      </c>
      <c r="B68" s="122" t="s">
        <v>49</v>
      </c>
      <c r="C68" s="123"/>
      <c r="D68" s="79">
        <v>1334.7</v>
      </c>
      <c r="E68" s="79">
        <v>730.52</v>
      </c>
      <c r="F68" s="79">
        <v>920.74</v>
      </c>
      <c r="G68" s="79">
        <v>2789.72</v>
      </c>
      <c r="H68" s="79">
        <v>837.36</v>
      </c>
      <c r="I68" s="79">
        <v>291.86</v>
      </c>
    </row>
    <row r="69" spans="1:9" ht="15.75">
      <c r="A69" s="8">
        <v>13</v>
      </c>
      <c r="B69" s="124" t="s">
        <v>71</v>
      </c>
      <c r="C69" s="124"/>
      <c r="D69" s="102">
        <f aca="true" t="shared" si="6" ref="D69:I69">D44+D63</f>
        <v>31448.520000000004</v>
      </c>
      <c r="E69" s="102">
        <f t="shared" si="6"/>
        <v>13880.98</v>
      </c>
      <c r="F69" s="102">
        <f t="shared" si="6"/>
        <v>18597.79</v>
      </c>
      <c r="G69" s="102">
        <f t="shared" si="6"/>
        <v>26333.229999999996</v>
      </c>
      <c r="H69" s="102">
        <f t="shared" si="6"/>
        <v>13045.45</v>
      </c>
      <c r="I69" s="102">
        <f t="shared" si="6"/>
        <v>15624.019999999999</v>
      </c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8" man="1"/>
  </rowBreaks>
  <colBreaks count="1" manualBreakCount="1">
    <brk id="6" max="6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9"/>
  <sheetViews>
    <sheetView view="pageBreakPreview" zoomScaleNormal="80" zoomScaleSheetLayoutView="100" zoomScalePageLayoutView="0" workbookViewId="0" topLeftCell="C1">
      <selection activeCell="K16" sqref="K16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7109375" style="10" customWidth="1"/>
    <col min="5" max="5" width="13.57421875" style="10" customWidth="1"/>
    <col min="6" max="6" width="14.57421875" style="11" customWidth="1"/>
    <col min="7" max="8" width="13.8515625" style="11" customWidth="1"/>
    <col min="9" max="9" width="13.57421875" style="11" customWidth="1"/>
    <col min="10" max="10" width="13.140625" style="11" customWidth="1"/>
    <col min="11" max="11" width="13.57421875" style="11" customWidth="1"/>
    <col min="12" max="12" width="13.421875" style="11" customWidth="1"/>
    <col min="13" max="13" width="14.28125" style="11" customWidth="1"/>
    <col min="14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75</v>
      </c>
      <c r="C3" s="39" t="s">
        <v>144</v>
      </c>
      <c r="D3" s="9"/>
      <c r="E3" s="9"/>
    </row>
    <row r="4" spans="1:13" s="12" customFormat="1" ht="30">
      <c r="A4" s="2" t="s">
        <v>10</v>
      </c>
      <c r="B4" s="151" t="s">
        <v>54</v>
      </c>
      <c r="C4" s="151"/>
      <c r="D4" s="2" t="s">
        <v>98</v>
      </c>
      <c r="E4" s="2" t="s">
        <v>86</v>
      </c>
      <c r="F4" s="2" t="s">
        <v>99</v>
      </c>
      <c r="G4" s="2" t="s">
        <v>93</v>
      </c>
      <c r="H4" s="2" t="s">
        <v>105</v>
      </c>
      <c r="I4" s="2" t="s">
        <v>88</v>
      </c>
      <c r="J4" s="2" t="s">
        <v>102</v>
      </c>
      <c r="K4" s="2" t="s">
        <v>57</v>
      </c>
      <c r="L4" s="2" t="s">
        <v>100</v>
      </c>
      <c r="M4" s="2" t="s">
        <v>104</v>
      </c>
    </row>
    <row r="5" spans="1:13" ht="15" customHeight="1">
      <c r="A5" s="26" t="s">
        <v>11</v>
      </c>
      <c r="B5" s="16" t="s">
        <v>50</v>
      </c>
      <c r="C5" s="17" t="s">
        <v>2</v>
      </c>
      <c r="D5" s="76">
        <v>24171.49</v>
      </c>
      <c r="E5" s="76">
        <v>14624.37</v>
      </c>
      <c r="F5" s="76">
        <v>2177.45</v>
      </c>
      <c r="G5" s="76">
        <v>14633.29</v>
      </c>
      <c r="H5" s="76">
        <v>6010.41</v>
      </c>
      <c r="I5" s="89">
        <v>14528.02</v>
      </c>
      <c r="J5" s="76">
        <v>7225.33</v>
      </c>
      <c r="K5" s="76">
        <v>12119.32</v>
      </c>
      <c r="L5" s="89">
        <v>25076.75</v>
      </c>
      <c r="M5" s="76">
        <v>8274.64</v>
      </c>
    </row>
    <row r="6" spans="1:13" ht="15.75">
      <c r="A6" s="3">
        <v>1.2</v>
      </c>
      <c r="B6" s="16"/>
      <c r="C6" s="17" t="s">
        <v>3</v>
      </c>
      <c r="D6" s="76">
        <v>25565.13</v>
      </c>
      <c r="E6" s="76">
        <f>E5</f>
        <v>14624.37</v>
      </c>
      <c r="F6" s="76">
        <f>F5</f>
        <v>2177.45</v>
      </c>
      <c r="G6" s="76">
        <v>14633.29</v>
      </c>
      <c r="H6" s="76">
        <v>6014.7</v>
      </c>
      <c r="I6" s="76">
        <v>14528.02</v>
      </c>
      <c r="J6" s="76">
        <f>J5</f>
        <v>7225.33</v>
      </c>
      <c r="K6" s="76">
        <v>12504.29</v>
      </c>
      <c r="L6" s="76">
        <v>25406.24</v>
      </c>
      <c r="M6" s="76">
        <v>8316.14</v>
      </c>
    </row>
    <row r="7" spans="1:13" ht="15.75">
      <c r="A7" s="3">
        <v>1.3</v>
      </c>
      <c r="B7" s="18"/>
      <c r="C7" s="17" t="s">
        <v>4</v>
      </c>
      <c r="D7" s="76">
        <v>25487.91</v>
      </c>
      <c r="E7" s="76">
        <v>14990.77</v>
      </c>
      <c r="F7" s="76">
        <v>2364.24</v>
      </c>
      <c r="G7" s="76">
        <v>15488.28</v>
      </c>
      <c r="H7" s="76">
        <v>7795.37</v>
      </c>
      <c r="I7" s="76">
        <v>15409.27</v>
      </c>
      <c r="J7" s="76">
        <v>7867.22</v>
      </c>
      <c r="K7" s="76">
        <v>13973.58</v>
      </c>
      <c r="L7" s="76">
        <v>27477.47</v>
      </c>
      <c r="M7" s="76">
        <v>9947.51</v>
      </c>
    </row>
    <row r="8" spans="1:13" ht="15.75">
      <c r="A8" s="3">
        <v>1.4</v>
      </c>
      <c r="B8" s="18"/>
      <c r="C8" s="17" t="s">
        <v>5</v>
      </c>
      <c r="D8" s="76">
        <v>40713.57</v>
      </c>
      <c r="E8" s="76">
        <v>20964.14</v>
      </c>
      <c r="F8" s="76">
        <v>4671.22</v>
      </c>
      <c r="G8" s="76">
        <v>19689.99</v>
      </c>
      <c r="H8" s="76">
        <v>11685.49</v>
      </c>
      <c r="I8" s="76">
        <v>22528.82</v>
      </c>
      <c r="J8" s="76">
        <v>11258.58</v>
      </c>
      <c r="K8" s="76">
        <v>18441.37</v>
      </c>
      <c r="L8" s="76">
        <v>38058.99</v>
      </c>
      <c r="M8" s="76">
        <v>15043.93</v>
      </c>
    </row>
    <row r="9" spans="1:13" ht="15.75">
      <c r="A9" s="3">
        <v>1.5</v>
      </c>
      <c r="B9" s="18"/>
      <c r="C9" s="17" t="s">
        <v>6</v>
      </c>
      <c r="D9" s="76">
        <v>31002.85</v>
      </c>
      <c r="E9" s="76">
        <v>17277.91</v>
      </c>
      <c r="F9" s="76">
        <v>9547.5</v>
      </c>
      <c r="G9" s="76">
        <v>18347.86</v>
      </c>
      <c r="H9" s="76">
        <v>14037.49</v>
      </c>
      <c r="I9" s="76">
        <v>18826.93</v>
      </c>
      <c r="J9" s="76">
        <v>13033.54</v>
      </c>
      <c r="K9" s="76">
        <v>21876.34</v>
      </c>
      <c r="L9" s="76">
        <v>32879.04</v>
      </c>
      <c r="M9" s="76">
        <v>16045.04</v>
      </c>
    </row>
    <row r="10" spans="1:13" ht="15.75">
      <c r="A10" s="3">
        <v>1.6</v>
      </c>
      <c r="B10" s="18"/>
      <c r="C10" s="17" t="s">
        <v>7</v>
      </c>
      <c r="D10" s="76">
        <v>46228.5</v>
      </c>
      <c r="E10" s="76">
        <v>23251.28</v>
      </c>
      <c r="F10" s="76">
        <v>11854.48</v>
      </c>
      <c r="G10" s="76">
        <v>22549.57</v>
      </c>
      <c r="H10" s="76">
        <v>17927.61</v>
      </c>
      <c r="I10" s="76">
        <v>25946.48</v>
      </c>
      <c r="J10" s="76">
        <v>16424.9</v>
      </c>
      <c r="K10" s="76">
        <v>26344.13</v>
      </c>
      <c r="L10" s="76">
        <v>43460.55</v>
      </c>
      <c r="M10" s="76">
        <v>21141.46</v>
      </c>
    </row>
    <row r="11" spans="1:13" ht="15.75">
      <c r="A11" s="4">
        <v>1.7</v>
      </c>
      <c r="B11" s="19"/>
      <c r="C11" s="20" t="s">
        <v>12</v>
      </c>
      <c r="D11" s="77">
        <f>D10</f>
        <v>46228.5</v>
      </c>
      <c r="E11" s="77">
        <v>24166.97</v>
      </c>
      <c r="F11" s="77">
        <v>12536.06</v>
      </c>
      <c r="G11" s="77">
        <v>23436.07</v>
      </c>
      <c r="H11" s="77">
        <v>17927.61</v>
      </c>
      <c r="I11" s="92">
        <v>26176.07</v>
      </c>
      <c r="J11" s="77">
        <f>J10</f>
        <v>16424.9</v>
      </c>
      <c r="K11" s="77">
        <f>K10</f>
        <v>26344.13</v>
      </c>
      <c r="L11" s="92">
        <v>43460.55</v>
      </c>
      <c r="M11" s="92">
        <v>21141.46</v>
      </c>
    </row>
    <row r="12" spans="1:13" ht="15.75">
      <c r="A12" s="5">
        <v>2.1</v>
      </c>
      <c r="B12" s="14" t="s">
        <v>51</v>
      </c>
      <c r="C12" s="15" t="s">
        <v>2</v>
      </c>
      <c r="D12" s="78">
        <v>474.38</v>
      </c>
      <c r="E12" s="78">
        <v>282.02</v>
      </c>
      <c r="F12" s="78">
        <v>199.18</v>
      </c>
      <c r="G12" s="78">
        <v>600.61</v>
      </c>
      <c r="H12" s="78">
        <v>281.65</v>
      </c>
      <c r="I12" s="78">
        <v>392.15</v>
      </c>
      <c r="J12" s="78">
        <v>469.26</v>
      </c>
      <c r="K12" s="78">
        <v>413.09</v>
      </c>
      <c r="L12" s="78">
        <v>483.54</v>
      </c>
      <c r="M12" s="78">
        <v>379.46</v>
      </c>
    </row>
    <row r="13" spans="1:13" ht="15" customHeight="1">
      <c r="A13" s="3">
        <v>2.2</v>
      </c>
      <c r="B13" s="16"/>
      <c r="C13" s="17" t="s">
        <v>3</v>
      </c>
      <c r="D13" s="79">
        <v>501.9</v>
      </c>
      <c r="E13" s="79">
        <f>E12</f>
        <v>282.02</v>
      </c>
      <c r="F13" s="79">
        <f>F12</f>
        <v>199.18</v>
      </c>
      <c r="G13" s="79">
        <v>600.61</v>
      </c>
      <c r="H13" s="79">
        <v>281.85</v>
      </c>
      <c r="I13" s="79">
        <v>392.15</v>
      </c>
      <c r="J13" s="79">
        <f>J12</f>
        <v>469.26</v>
      </c>
      <c r="K13" s="79">
        <v>423.26</v>
      </c>
      <c r="L13" s="79">
        <v>490.57</v>
      </c>
      <c r="M13" s="79">
        <v>381.05</v>
      </c>
    </row>
    <row r="14" spans="1:13" ht="15.75">
      <c r="A14" s="3">
        <v>2.3</v>
      </c>
      <c r="B14" s="37"/>
      <c r="C14" s="17" t="s">
        <v>4</v>
      </c>
      <c r="D14" s="79">
        <v>497.53</v>
      </c>
      <c r="E14" s="79">
        <v>290.65</v>
      </c>
      <c r="F14" s="79">
        <v>216.26</v>
      </c>
      <c r="G14" s="79">
        <v>635.42</v>
      </c>
      <c r="H14" s="79">
        <v>365.41</v>
      </c>
      <c r="I14" s="79">
        <v>414.16</v>
      </c>
      <c r="J14" s="79">
        <v>507.51</v>
      </c>
      <c r="K14" s="79">
        <v>479.01</v>
      </c>
      <c r="L14" s="79">
        <v>533.07</v>
      </c>
      <c r="M14" s="79">
        <v>461.84</v>
      </c>
    </row>
    <row r="15" spans="1:13" ht="15.75">
      <c r="A15" s="3">
        <v>2.4</v>
      </c>
      <c r="B15" s="38"/>
      <c r="C15" s="17" t="s">
        <v>5</v>
      </c>
      <c r="D15" s="79">
        <v>769.75</v>
      </c>
      <c r="E15" s="79">
        <v>436.74</v>
      </c>
      <c r="F15" s="79">
        <v>427.29</v>
      </c>
      <c r="G15" s="79">
        <v>808.06</v>
      </c>
      <c r="H15" s="79">
        <v>550.23</v>
      </c>
      <c r="I15" s="79">
        <v>600.97</v>
      </c>
      <c r="J15" s="79">
        <v>712.21</v>
      </c>
      <c r="K15" s="79">
        <v>623.84</v>
      </c>
      <c r="L15" s="79">
        <v>731.13</v>
      </c>
      <c r="M15" s="79">
        <v>690.46</v>
      </c>
    </row>
    <row r="16" spans="1:13" ht="15.75">
      <c r="A16" s="3">
        <v>2.5</v>
      </c>
      <c r="B16" s="38"/>
      <c r="C16" s="17" t="s">
        <v>6</v>
      </c>
      <c r="D16" s="79">
        <v>594.24</v>
      </c>
      <c r="E16" s="79">
        <v>371.27</v>
      </c>
      <c r="F16" s="79">
        <v>873.33</v>
      </c>
      <c r="G16" s="79">
        <v>754.23</v>
      </c>
      <c r="H16" s="79">
        <v>662.44</v>
      </c>
      <c r="I16" s="79">
        <v>505.27</v>
      </c>
      <c r="J16" s="79">
        <v>839.74</v>
      </c>
      <c r="K16" s="79">
        <v>757.63</v>
      </c>
      <c r="L16" s="79">
        <v>641.05</v>
      </c>
      <c r="M16" s="79">
        <v>737.73</v>
      </c>
    </row>
    <row r="17" spans="1:13" ht="15.75">
      <c r="A17" s="3">
        <v>2.6</v>
      </c>
      <c r="B17" s="38"/>
      <c r="C17" s="17" t="s">
        <v>7</v>
      </c>
      <c r="D17" s="79">
        <v>866.46</v>
      </c>
      <c r="E17" s="79">
        <v>517.36</v>
      </c>
      <c r="F17" s="79">
        <v>1084.35</v>
      </c>
      <c r="G17" s="79">
        <v>926.87</v>
      </c>
      <c r="H17" s="79">
        <v>847.27</v>
      </c>
      <c r="I17" s="79">
        <v>692.08</v>
      </c>
      <c r="J17" s="79">
        <v>1044.43</v>
      </c>
      <c r="K17" s="79">
        <v>902.46</v>
      </c>
      <c r="L17" s="79">
        <v>839.12</v>
      </c>
      <c r="M17" s="79">
        <v>966.35</v>
      </c>
    </row>
    <row r="18" spans="1:13" ht="15.75">
      <c r="A18" s="3">
        <v>2.7</v>
      </c>
      <c r="B18" s="18"/>
      <c r="C18" s="21" t="s">
        <v>12</v>
      </c>
      <c r="D18" s="80">
        <f>D17</f>
        <v>866.46</v>
      </c>
      <c r="E18" s="80">
        <v>537.67</v>
      </c>
      <c r="F18" s="80">
        <v>1146.76</v>
      </c>
      <c r="G18" s="80">
        <v>963.06</v>
      </c>
      <c r="H18" s="80">
        <v>847.27</v>
      </c>
      <c r="I18" s="79">
        <v>698.2</v>
      </c>
      <c r="J18" s="80">
        <f>J17</f>
        <v>1044.43</v>
      </c>
      <c r="K18" s="80">
        <f>K17</f>
        <v>902.46</v>
      </c>
      <c r="L18" s="79">
        <v>839.12</v>
      </c>
      <c r="M18" s="79">
        <v>966.35</v>
      </c>
    </row>
    <row r="19" spans="1:13" ht="15.75">
      <c r="A19" s="4">
        <v>2.8</v>
      </c>
      <c r="B19" s="22"/>
      <c r="C19" s="23" t="s">
        <v>8</v>
      </c>
      <c r="D19" s="81">
        <f>D17*1.1</f>
        <v>953.1060000000001</v>
      </c>
      <c r="E19" s="81">
        <f>E18*1.1</f>
        <v>591.437</v>
      </c>
      <c r="F19" s="81">
        <v>1261.45</v>
      </c>
      <c r="G19" s="81">
        <v>1059.37</v>
      </c>
      <c r="H19" s="81">
        <v>932</v>
      </c>
      <c r="I19" s="84">
        <v>768.02</v>
      </c>
      <c r="J19" s="81">
        <f>J18*1.1</f>
        <v>1148.8730000000003</v>
      </c>
      <c r="K19" s="81">
        <f>K18*1.1</f>
        <v>992.7060000000001</v>
      </c>
      <c r="L19" s="84">
        <v>923.03</v>
      </c>
      <c r="M19" s="84">
        <v>1062.9850000000001</v>
      </c>
    </row>
    <row r="20" spans="1:13" ht="15.75">
      <c r="A20" s="7">
        <v>3</v>
      </c>
      <c r="B20" s="141" t="s">
        <v>13</v>
      </c>
      <c r="C20" s="141"/>
      <c r="D20" s="82">
        <v>52500.77</v>
      </c>
      <c r="E20" s="82">
        <v>46321.89</v>
      </c>
      <c r="F20" s="82">
        <v>7479.07</v>
      </c>
      <c r="G20" s="82">
        <v>17749.6</v>
      </c>
      <c r="H20" s="82">
        <v>14386.88</v>
      </c>
      <c r="I20" s="82">
        <v>31062.45</v>
      </c>
      <c r="J20" s="82">
        <v>10550.45</v>
      </c>
      <c r="K20" s="82">
        <v>17088.77</v>
      </c>
      <c r="L20" s="82">
        <v>56041.63</v>
      </c>
      <c r="M20" s="82">
        <v>18255.59</v>
      </c>
    </row>
    <row r="21" spans="1:13" ht="15.75">
      <c r="A21" s="7">
        <v>4</v>
      </c>
      <c r="B21" s="141" t="s">
        <v>14</v>
      </c>
      <c r="C21" s="150"/>
      <c r="D21" s="82">
        <v>2380.47</v>
      </c>
      <c r="E21" s="82">
        <v>12600.54</v>
      </c>
      <c r="F21" s="82">
        <v>1748.84</v>
      </c>
      <c r="G21" s="82">
        <v>7455.64</v>
      </c>
      <c r="H21" s="82">
        <v>5499.63</v>
      </c>
      <c r="I21" s="82">
        <v>2682.21</v>
      </c>
      <c r="J21" s="82">
        <v>3015</v>
      </c>
      <c r="K21" s="82">
        <v>8543.89</v>
      </c>
      <c r="L21" s="82">
        <v>2865.56</v>
      </c>
      <c r="M21" s="82">
        <v>3276.19</v>
      </c>
    </row>
    <row r="22" spans="1:13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/>
      <c r="J22" s="83"/>
      <c r="K22" s="83"/>
      <c r="L22" s="83"/>
      <c r="M22" s="83" t="s">
        <v>145</v>
      </c>
    </row>
    <row r="23" spans="1:13" ht="15.75">
      <c r="A23" s="3">
        <v>5.1</v>
      </c>
      <c r="B23" s="144" t="s">
        <v>16</v>
      </c>
      <c r="C23" s="145"/>
      <c r="D23" s="79">
        <v>20.5</v>
      </c>
      <c r="E23" s="79">
        <v>24.43</v>
      </c>
      <c r="F23" s="79">
        <v>23.95</v>
      </c>
      <c r="G23" s="79">
        <v>14.95</v>
      </c>
      <c r="H23" s="79">
        <v>31.84</v>
      </c>
      <c r="I23" s="79">
        <v>15.89</v>
      </c>
      <c r="J23" s="79">
        <v>19.94</v>
      </c>
      <c r="K23" s="79">
        <v>31.73</v>
      </c>
      <c r="L23" s="79">
        <v>20.37</v>
      </c>
      <c r="M23" s="79">
        <v>20.8</v>
      </c>
    </row>
    <row r="24" spans="1:13" ht="15.75">
      <c r="A24" s="3">
        <v>5.2</v>
      </c>
      <c r="B24" s="144" t="s">
        <v>17</v>
      </c>
      <c r="C24" s="145"/>
      <c r="D24" s="79">
        <v>221.93</v>
      </c>
      <c r="E24" s="79">
        <v>159.98</v>
      </c>
      <c r="F24" s="79">
        <v>0</v>
      </c>
      <c r="G24" s="79">
        <v>136.52</v>
      </c>
      <c r="H24" s="79">
        <v>47.79</v>
      </c>
      <c r="I24" s="79">
        <v>121.36</v>
      </c>
      <c r="J24" s="79">
        <v>40.73</v>
      </c>
      <c r="K24" s="79">
        <v>105.73</v>
      </c>
      <c r="L24" s="79">
        <v>232.2</v>
      </c>
      <c r="M24" s="79">
        <v>79.88</v>
      </c>
    </row>
    <row r="25" spans="1:13" ht="15.75">
      <c r="A25" s="3">
        <v>5.3</v>
      </c>
      <c r="B25" s="144" t="s">
        <v>18</v>
      </c>
      <c r="C25" s="145"/>
      <c r="D25" s="79">
        <v>6.46</v>
      </c>
      <c r="E25" s="79">
        <v>1.38</v>
      </c>
      <c r="F25" s="79">
        <v>0</v>
      </c>
      <c r="G25" s="79">
        <v>48.76</v>
      </c>
      <c r="H25" s="79">
        <v>36.11</v>
      </c>
      <c r="I25" s="79">
        <v>6.08</v>
      </c>
      <c r="J25" s="79">
        <v>5.27</v>
      </c>
      <c r="K25" s="79">
        <v>26.52</v>
      </c>
      <c r="L25" s="79">
        <v>28.07</v>
      </c>
      <c r="M25" s="79">
        <v>2.75</v>
      </c>
    </row>
    <row r="26" spans="1:13" ht="15.75">
      <c r="A26" s="3">
        <v>5.4</v>
      </c>
      <c r="B26" s="144" t="s">
        <v>19</v>
      </c>
      <c r="C26" s="145"/>
      <c r="D26" s="79">
        <v>646.12</v>
      </c>
      <c r="E26" s="79">
        <v>457.73</v>
      </c>
      <c r="F26" s="79">
        <v>554.09</v>
      </c>
      <c r="G26" s="79">
        <v>543.53</v>
      </c>
      <c r="H26" s="79">
        <v>365.08</v>
      </c>
      <c r="I26" s="79">
        <v>596.56</v>
      </c>
      <c r="J26" s="79">
        <v>411.56</v>
      </c>
      <c r="K26" s="79">
        <v>669.16</v>
      </c>
      <c r="L26" s="79">
        <v>621.91</v>
      </c>
      <c r="M26" s="79">
        <v>583</v>
      </c>
    </row>
    <row r="27" spans="1:13" ht="15.75">
      <c r="A27" s="4">
        <v>5.5</v>
      </c>
      <c r="B27" s="135" t="s">
        <v>20</v>
      </c>
      <c r="C27" s="136"/>
      <c r="D27" s="84">
        <v>36.86</v>
      </c>
      <c r="E27" s="84">
        <v>4.17</v>
      </c>
      <c r="F27" s="84">
        <v>68.37</v>
      </c>
      <c r="G27" s="84">
        <v>33.68</v>
      </c>
      <c r="H27" s="84">
        <v>39.76</v>
      </c>
      <c r="I27" s="84">
        <v>67.88</v>
      </c>
      <c r="J27" s="84">
        <v>70.58</v>
      </c>
      <c r="K27" s="84">
        <v>34.39</v>
      </c>
      <c r="L27" s="84">
        <v>1.98</v>
      </c>
      <c r="M27" s="84">
        <v>8.53</v>
      </c>
    </row>
    <row r="28" spans="1:13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1:13" ht="15.75">
      <c r="A29" s="3">
        <v>6.1</v>
      </c>
      <c r="B29" s="144" t="s">
        <v>16</v>
      </c>
      <c r="C29" s="145"/>
      <c r="D29" s="79">
        <v>124.43</v>
      </c>
      <c r="E29" s="79">
        <v>99.94</v>
      </c>
      <c r="F29" s="79">
        <v>15.03</v>
      </c>
      <c r="G29" s="79">
        <v>79.84</v>
      </c>
      <c r="H29" s="79">
        <v>27.68</v>
      </c>
      <c r="I29" s="79">
        <v>106.75</v>
      </c>
      <c r="J29" s="79">
        <v>35.39</v>
      </c>
      <c r="K29" s="79">
        <v>74.94</v>
      </c>
      <c r="L29" s="79">
        <v>158.42</v>
      </c>
      <c r="M29" s="79">
        <v>31.5</v>
      </c>
    </row>
    <row r="30" spans="1:13" ht="15.75">
      <c r="A30" s="3">
        <v>6.2</v>
      </c>
      <c r="B30" s="144" t="s">
        <v>17</v>
      </c>
      <c r="C30" s="145"/>
      <c r="D30" s="79">
        <v>14.62</v>
      </c>
      <c r="E30" s="79">
        <v>15.73</v>
      </c>
      <c r="F30" s="79">
        <v>0</v>
      </c>
      <c r="G30" s="79">
        <v>13.75</v>
      </c>
      <c r="H30" s="79">
        <v>11.83</v>
      </c>
      <c r="I30" s="79">
        <v>15.71</v>
      </c>
      <c r="J30" s="79">
        <v>15.38</v>
      </c>
      <c r="K30" s="79">
        <v>14.2</v>
      </c>
      <c r="L30" s="79">
        <v>13.71</v>
      </c>
      <c r="M30" s="79">
        <v>13.76</v>
      </c>
    </row>
    <row r="31" spans="1:13" ht="15.75">
      <c r="A31" s="3">
        <v>6.3</v>
      </c>
      <c r="B31" s="144" t="s">
        <v>18</v>
      </c>
      <c r="C31" s="145"/>
      <c r="D31" s="79">
        <v>51.07</v>
      </c>
      <c r="E31" s="79">
        <v>62.47</v>
      </c>
      <c r="F31" s="79">
        <v>0</v>
      </c>
      <c r="G31" s="79">
        <v>42.5</v>
      </c>
      <c r="H31" s="79">
        <v>44.42</v>
      </c>
      <c r="I31" s="79">
        <v>46.04</v>
      </c>
      <c r="J31" s="79">
        <v>100</v>
      </c>
      <c r="K31" s="79">
        <v>59.36</v>
      </c>
      <c r="L31" s="79">
        <v>52.31</v>
      </c>
      <c r="M31" s="79">
        <v>40.36</v>
      </c>
    </row>
    <row r="32" spans="1:13" ht="15.75">
      <c r="A32" s="3">
        <v>6.4</v>
      </c>
      <c r="B32" s="144" t="s">
        <v>22</v>
      </c>
      <c r="C32" s="145"/>
      <c r="D32" s="79">
        <v>23.53</v>
      </c>
      <c r="E32" s="79">
        <v>11.62</v>
      </c>
      <c r="F32" s="79">
        <v>13.77</v>
      </c>
      <c r="G32" s="79">
        <v>10.87</v>
      </c>
      <c r="H32" s="79">
        <v>17.58</v>
      </c>
      <c r="I32" s="79">
        <v>14.55</v>
      </c>
      <c r="J32" s="79">
        <v>17.6</v>
      </c>
      <c r="K32" s="79">
        <v>14.68</v>
      </c>
      <c r="L32" s="79">
        <v>24.56</v>
      </c>
      <c r="M32" s="79">
        <v>13.91</v>
      </c>
    </row>
    <row r="33" spans="1:13" ht="15.75">
      <c r="A33" s="3">
        <v>6.5</v>
      </c>
      <c r="B33" s="144" t="s">
        <v>20</v>
      </c>
      <c r="C33" s="145"/>
      <c r="D33" s="79">
        <v>43.77</v>
      </c>
      <c r="E33" s="79">
        <v>30.2</v>
      </c>
      <c r="F33" s="79">
        <v>17.56</v>
      </c>
      <c r="G33" s="79">
        <v>46.69</v>
      </c>
      <c r="H33" s="79">
        <v>11.35</v>
      </c>
      <c r="I33" s="84">
        <v>33.39</v>
      </c>
      <c r="J33" s="79">
        <v>25.14</v>
      </c>
      <c r="K33" s="79">
        <v>32.33</v>
      </c>
      <c r="L33" s="79">
        <v>54.16</v>
      </c>
      <c r="M33" s="79">
        <v>75.8</v>
      </c>
    </row>
    <row r="34" spans="1:13" ht="15.75">
      <c r="A34" s="7">
        <v>7</v>
      </c>
      <c r="B34" s="148" t="s">
        <v>52</v>
      </c>
      <c r="C34" s="149"/>
      <c r="D34" s="82">
        <v>1020.59</v>
      </c>
      <c r="E34" s="82">
        <v>979.18</v>
      </c>
      <c r="F34" s="82">
        <v>843.48</v>
      </c>
      <c r="G34" s="82">
        <v>1058.93</v>
      </c>
      <c r="H34" s="82">
        <v>956.24</v>
      </c>
      <c r="I34" s="82">
        <v>877.95</v>
      </c>
      <c r="J34" s="82">
        <v>825.88</v>
      </c>
      <c r="K34" s="82">
        <v>854.88</v>
      </c>
      <c r="L34" s="82">
        <v>1005.53</v>
      </c>
      <c r="M34" s="82">
        <v>966.42</v>
      </c>
    </row>
    <row r="35" spans="1:13" ht="15.75">
      <c r="A35" s="5">
        <v>8.1</v>
      </c>
      <c r="B35" s="146" t="s">
        <v>23</v>
      </c>
      <c r="C35" s="147"/>
      <c r="D35" s="85">
        <v>90</v>
      </c>
      <c r="E35" s="85">
        <v>82</v>
      </c>
      <c r="F35" s="85">
        <v>3</v>
      </c>
      <c r="G35" s="85">
        <v>41</v>
      </c>
      <c r="H35" s="85">
        <v>297</v>
      </c>
      <c r="I35" s="85">
        <v>78</v>
      </c>
      <c r="J35" s="85">
        <v>36</v>
      </c>
      <c r="K35" s="85">
        <v>155</v>
      </c>
      <c r="L35" s="85">
        <v>57</v>
      </c>
      <c r="M35" s="85">
        <v>100</v>
      </c>
    </row>
    <row r="36" spans="1:13" ht="15" customHeight="1">
      <c r="A36" s="4">
        <v>8.2</v>
      </c>
      <c r="B36" s="135" t="s">
        <v>24</v>
      </c>
      <c r="C36" s="136"/>
      <c r="D36" s="86">
        <v>19</v>
      </c>
      <c r="E36" s="86">
        <v>14</v>
      </c>
      <c r="F36" s="86">
        <v>1</v>
      </c>
      <c r="G36" s="86">
        <v>7</v>
      </c>
      <c r="H36" s="86">
        <v>30</v>
      </c>
      <c r="I36" s="86">
        <v>24</v>
      </c>
      <c r="J36" s="86">
        <v>8</v>
      </c>
      <c r="K36" s="86">
        <v>21</v>
      </c>
      <c r="L36" s="86">
        <v>17</v>
      </c>
      <c r="M36" s="86">
        <v>20</v>
      </c>
    </row>
    <row r="37" spans="1:13" ht="15.75">
      <c r="A37" s="4">
        <v>9</v>
      </c>
      <c r="B37" s="135" t="s">
        <v>25</v>
      </c>
      <c r="C37" s="136"/>
      <c r="D37" s="84">
        <v>51.06</v>
      </c>
      <c r="E37" s="84">
        <v>36.44</v>
      </c>
      <c r="F37" s="84">
        <v>8.86</v>
      </c>
      <c r="G37" s="84">
        <v>17.15</v>
      </c>
      <c r="H37" s="84">
        <v>15.3</v>
      </c>
      <c r="I37" s="84">
        <v>34.28</v>
      </c>
      <c r="J37" s="84">
        <v>12.37</v>
      </c>
      <c r="K37" s="84">
        <v>19.42</v>
      </c>
      <c r="L37" s="84">
        <v>49.44</v>
      </c>
      <c r="M37" s="84">
        <v>18.51</v>
      </c>
    </row>
    <row r="38" spans="1:13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1:13" ht="15.75">
      <c r="A39" s="3">
        <v>10.1</v>
      </c>
      <c r="B39" s="131" t="s">
        <v>28</v>
      </c>
      <c r="C39" s="132"/>
      <c r="D39" s="79">
        <v>234.3</v>
      </c>
      <c r="E39" s="79">
        <v>198.69</v>
      </c>
      <c r="F39" s="79">
        <v>524.32</v>
      </c>
      <c r="G39" s="79">
        <v>259.78</v>
      </c>
      <c r="H39" s="79">
        <v>355.08</v>
      </c>
      <c r="I39" s="79">
        <v>219.67</v>
      </c>
      <c r="J39" s="79">
        <v>290.07</v>
      </c>
      <c r="K39" s="79">
        <v>527.83</v>
      </c>
      <c r="L39" s="79">
        <v>213.77</v>
      </c>
      <c r="M39" s="79">
        <v>430.81</v>
      </c>
    </row>
    <row r="40" spans="1:13" ht="15.75">
      <c r="A40" s="3">
        <v>10.2</v>
      </c>
      <c r="B40" s="131" t="s">
        <v>27</v>
      </c>
      <c r="C40" s="132"/>
      <c r="D40" s="79">
        <v>28.22</v>
      </c>
      <c r="E40" s="79">
        <v>0.14</v>
      </c>
      <c r="F40" s="79">
        <v>0</v>
      </c>
      <c r="G40" s="79">
        <v>0.86</v>
      </c>
      <c r="H40" s="79">
        <v>0.65</v>
      </c>
      <c r="I40" s="79">
        <v>12.9</v>
      </c>
      <c r="J40" s="79">
        <v>6.3</v>
      </c>
      <c r="K40" s="79">
        <v>36.36</v>
      </c>
      <c r="L40" s="79">
        <v>5.38</v>
      </c>
      <c r="M40" s="79">
        <v>3.77</v>
      </c>
    </row>
    <row r="41" spans="1:13" ht="15.75">
      <c r="A41" s="3">
        <v>10.3</v>
      </c>
      <c r="B41" s="131" t="s">
        <v>26</v>
      </c>
      <c r="C41" s="132"/>
      <c r="D41" s="79">
        <f>D42-D39-D40</f>
        <v>383.6</v>
      </c>
      <c r="E41" s="79">
        <f>E42-E39-E40</f>
        <v>258.90000000000003</v>
      </c>
      <c r="F41" s="79">
        <f>F42-F39-F40</f>
        <v>29.769999999999982</v>
      </c>
      <c r="G41" s="79">
        <v>282.89</v>
      </c>
      <c r="H41" s="79">
        <v>9.35</v>
      </c>
      <c r="I41" s="79">
        <v>363.99</v>
      </c>
      <c r="J41" s="79">
        <f>J42-J39-J40</f>
        <v>115.19000000000001</v>
      </c>
      <c r="K41" s="79">
        <f>K42-K39-K40</f>
        <v>104.96999999999993</v>
      </c>
      <c r="L41" s="79">
        <v>402.76</v>
      </c>
      <c r="M41" s="79">
        <v>148.42</v>
      </c>
    </row>
    <row r="42" spans="1:13" ht="15.75">
      <c r="A42" s="4">
        <v>10.4</v>
      </c>
      <c r="B42" s="139" t="s">
        <v>29</v>
      </c>
      <c r="C42" s="140"/>
      <c r="D42" s="84">
        <f>D26</f>
        <v>646.12</v>
      </c>
      <c r="E42" s="84">
        <f>E26</f>
        <v>457.73</v>
      </c>
      <c r="F42" s="84">
        <f>F26</f>
        <v>554.09</v>
      </c>
      <c r="G42" s="84">
        <f>G26</f>
        <v>543.53</v>
      </c>
      <c r="H42" s="84">
        <f>H26</f>
        <v>365.08</v>
      </c>
      <c r="I42" s="84">
        <f>I39+I40+I41</f>
        <v>596.56</v>
      </c>
      <c r="J42" s="84">
        <f>J26</f>
        <v>411.56</v>
      </c>
      <c r="K42" s="84">
        <f>K26</f>
        <v>669.16</v>
      </c>
      <c r="L42" s="84">
        <f>L39+L40+L41</f>
        <v>621.91</v>
      </c>
      <c r="M42" s="84">
        <v>583</v>
      </c>
    </row>
    <row r="43" spans="1:13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  <c r="L43" s="87"/>
      <c r="M43" s="87"/>
    </row>
    <row r="44" spans="1:13" ht="15.75">
      <c r="A44" s="7">
        <v>11</v>
      </c>
      <c r="B44" s="141" t="s">
        <v>31</v>
      </c>
      <c r="C44" s="141"/>
      <c r="D44" s="100">
        <f aca="true" t="shared" si="0" ref="D44:L44">D48+D51+D54+D55+D58+D59+D60+D61+D62</f>
        <v>29285.749999999996</v>
      </c>
      <c r="E44" s="103">
        <f t="shared" si="0"/>
        <v>16753.120000000003</v>
      </c>
      <c r="F44" s="100">
        <f t="shared" si="0"/>
        <v>9253.42</v>
      </c>
      <c r="G44" s="100">
        <f t="shared" si="0"/>
        <v>17354.85</v>
      </c>
      <c r="H44" s="100">
        <f t="shared" si="0"/>
        <v>11902.499999999998</v>
      </c>
      <c r="I44" s="100">
        <f t="shared" si="0"/>
        <v>17642.39</v>
      </c>
      <c r="J44" s="100">
        <f t="shared" si="0"/>
        <v>11970.57</v>
      </c>
      <c r="K44" s="103">
        <f t="shared" si="0"/>
        <v>19501.549999999996</v>
      </c>
      <c r="L44" s="100">
        <f t="shared" si="0"/>
        <v>30231.769999999997</v>
      </c>
      <c r="M44" s="103">
        <v>13951.16</v>
      </c>
    </row>
    <row r="45" spans="1:13" ht="15.75">
      <c r="A45" s="5" t="s">
        <v>58</v>
      </c>
      <c r="B45" s="24" t="s">
        <v>32</v>
      </c>
      <c r="C45" s="25" t="s">
        <v>28</v>
      </c>
      <c r="D45" s="78">
        <v>5514.93</v>
      </c>
      <c r="E45" s="78">
        <v>2287.14</v>
      </c>
      <c r="F45" s="78">
        <v>7183.26</v>
      </c>
      <c r="G45" s="78">
        <v>2859.58</v>
      </c>
      <c r="H45" s="78">
        <v>6242.12</v>
      </c>
      <c r="I45" s="78">
        <v>3417.66</v>
      </c>
      <c r="J45" s="78">
        <v>5166.32</v>
      </c>
      <c r="K45" s="78">
        <v>7902.76</v>
      </c>
      <c r="L45" s="78">
        <v>5401.56</v>
      </c>
      <c r="M45" s="78">
        <v>6097.53</v>
      </c>
    </row>
    <row r="46" spans="1:13" ht="15.75">
      <c r="A46" s="3" t="s">
        <v>59</v>
      </c>
      <c r="B46" s="131" t="s">
        <v>27</v>
      </c>
      <c r="C46" s="132"/>
      <c r="D46" s="79">
        <v>706.12</v>
      </c>
      <c r="E46" s="79">
        <v>1.27</v>
      </c>
      <c r="F46" s="79">
        <v>0</v>
      </c>
      <c r="G46" s="79">
        <v>8.69</v>
      </c>
      <c r="H46" s="79">
        <v>11.75</v>
      </c>
      <c r="I46" s="79">
        <v>128.28</v>
      </c>
      <c r="J46" s="79">
        <v>123.18</v>
      </c>
      <c r="K46" s="79">
        <v>477.06</v>
      </c>
      <c r="L46" s="79">
        <v>136.79</v>
      </c>
      <c r="M46" s="79">
        <v>70.16</v>
      </c>
    </row>
    <row r="47" spans="1:13" ht="15.75">
      <c r="A47" s="3" t="s">
        <v>60</v>
      </c>
      <c r="B47" s="131" t="s">
        <v>26</v>
      </c>
      <c r="C47" s="132"/>
      <c r="D47" s="79">
        <v>8982.3</v>
      </c>
      <c r="E47" s="79">
        <v>3030.18</v>
      </c>
      <c r="F47" s="79">
        <v>446.51</v>
      </c>
      <c r="G47" s="79">
        <v>3039.36</v>
      </c>
      <c r="H47" s="79">
        <v>163.65</v>
      </c>
      <c r="I47" s="79">
        <v>5131.11</v>
      </c>
      <c r="J47" s="79">
        <v>1955.15</v>
      </c>
      <c r="K47" s="79">
        <v>1440.42</v>
      </c>
      <c r="L47" s="79">
        <v>9732.61</v>
      </c>
      <c r="M47" s="79">
        <v>1940.37</v>
      </c>
    </row>
    <row r="48" spans="1:13" s="27" customFormat="1" ht="15.75">
      <c r="A48" s="4" t="s">
        <v>61</v>
      </c>
      <c r="B48" s="133" t="s">
        <v>29</v>
      </c>
      <c r="C48" s="134"/>
      <c r="D48" s="81">
        <f aca="true" t="shared" si="1" ref="D48:L48">SUM(D45:D47)</f>
        <v>15203.349999999999</v>
      </c>
      <c r="E48" s="81">
        <f t="shared" si="1"/>
        <v>5318.59</v>
      </c>
      <c r="F48" s="81">
        <f t="shared" si="1"/>
        <v>7629.77</v>
      </c>
      <c r="G48" s="81">
        <f t="shared" si="1"/>
        <v>5907.63</v>
      </c>
      <c r="H48" s="81">
        <f t="shared" si="1"/>
        <v>6417.5199999999995</v>
      </c>
      <c r="I48" s="84">
        <f t="shared" si="1"/>
        <v>8677.05</v>
      </c>
      <c r="J48" s="81">
        <f t="shared" si="1"/>
        <v>7244.65</v>
      </c>
      <c r="K48" s="81">
        <f t="shared" si="1"/>
        <v>9820.24</v>
      </c>
      <c r="L48" s="84">
        <f t="shared" si="1"/>
        <v>15270.960000000001</v>
      </c>
      <c r="M48" s="81">
        <v>8108.0599999999995</v>
      </c>
    </row>
    <row r="49" spans="1:13" ht="15.75">
      <c r="A49" s="5" t="s">
        <v>62</v>
      </c>
      <c r="B49" s="24" t="s">
        <v>33</v>
      </c>
      <c r="C49" s="25" t="s">
        <v>34</v>
      </c>
      <c r="D49" s="78">
        <v>551.36</v>
      </c>
      <c r="E49" s="78">
        <v>55.77</v>
      </c>
      <c r="F49" s="78">
        <v>0</v>
      </c>
      <c r="G49" s="78">
        <v>102.77</v>
      </c>
      <c r="H49" s="78">
        <v>158.78</v>
      </c>
      <c r="I49" s="78">
        <v>923.4</v>
      </c>
      <c r="J49" s="78">
        <v>242.86</v>
      </c>
      <c r="K49" s="78">
        <v>415.15</v>
      </c>
      <c r="L49" s="78">
        <v>99.13</v>
      </c>
      <c r="M49" s="78">
        <v>36.77</v>
      </c>
    </row>
    <row r="50" spans="1:13" ht="15.75">
      <c r="A50" s="3" t="s">
        <v>63</v>
      </c>
      <c r="B50" s="131" t="s">
        <v>35</v>
      </c>
      <c r="C50" s="132"/>
      <c r="D50" s="79">
        <v>1062.33</v>
      </c>
      <c r="E50" s="79">
        <v>70.29</v>
      </c>
      <c r="F50" s="79">
        <v>1200.92</v>
      </c>
      <c r="G50" s="79">
        <v>1469.57</v>
      </c>
      <c r="H50" s="79">
        <v>292.39</v>
      </c>
      <c r="I50" s="79">
        <v>1343.54</v>
      </c>
      <c r="J50" s="79">
        <v>1531.88</v>
      </c>
      <c r="K50" s="79">
        <v>696.48</v>
      </c>
      <c r="L50" s="79">
        <v>8.19</v>
      </c>
      <c r="M50" s="79">
        <v>610.09</v>
      </c>
    </row>
    <row r="51" spans="1:13" s="27" customFormat="1" ht="15.75">
      <c r="A51" s="4" t="s">
        <v>64</v>
      </c>
      <c r="B51" s="133" t="s">
        <v>29</v>
      </c>
      <c r="C51" s="134"/>
      <c r="D51" s="81">
        <f aca="true" t="shared" si="2" ref="D51:L51">SUM(D49:D50)</f>
        <v>1613.69</v>
      </c>
      <c r="E51" s="81">
        <f t="shared" si="2"/>
        <v>126.06</v>
      </c>
      <c r="F51" s="81">
        <f t="shared" si="2"/>
        <v>1200.92</v>
      </c>
      <c r="G51" s="81">
        <f t="shared" si="2"/>
        <v>1572.34</v>
      </c>
      <c r="H51" s="81">
        <f t="shared" si="2"/>
        <v>451.16999999999996</v>
      </c>
      <c r="I51" s="84">
        <f t="shared" si="2"/>
        <v>2266.94</v>
      </c>
      <c r="J51" s="81">
        <f t="shared" si="2"/>
        <v>1774.7400000000002</v>
      </c>
      <c r="K51" s="81">
        <f t="shared" si="2"/>
        <v>1111.63</v>
      </c>
      <c r="L51" s="84">
        <f t="shared" si="2"/>
        <v>107.32</v>
      </c>
      <c r="M51" s="81">
        <v>646.86</v>
      </c>
    </row>
    <row r="52" spans="1:13" ht="15.75">
      <c r="A52" s="5" t="s">
        <v>65</v>
      </c>
      <c r="B52" s="24" t="s">
        <v>36</v>
      </c>
      <c r="C52" s="25" t="s">
        <v>34</v>
      </c>
      <c r="D52" s="78">
        <v>3059.97</v>
      </c>
      <c r="E52" s="78">
        <v>1978.66</v>
      </c>
      <c r="F52" s="78">
        <v>0</v>
      </c>
      <c r="G52" s="78">
        <v>3271</v>
      </c>
      <c r="H52" s="78">
        <v>1665.19</v>
      </c>
      <c r="I52" s="78">
        <v>2087.91</v>
      </c>
      <c r="J52" s="78">
        <v>800.88</v>
      </c>
      <c r="K52" s="78">
        <v>2626.79</v>
      </c>
      <c r="L52" s="78">
        <v>4628.03</v>
      </c>
      <c r="M52" s="78">
        <v>2174.04</v>
      </c>
    </row>
    <row r="53" spans="1:13" ht="15.75">
      <c r="A53" s="3" t="s">
        <v>66</v>
      </c>
      <c r="B53" s="131" t="s">
        <v>35</v>
      </c>
      <c r="C53" s="132"/>
      <c r="D53" s="79">
        <v>125.96</v>
      </c>
      <c r="E53" s="79">
        <v>13.26</v>
      </c>
      <c r="F53" s="79">
        <v>0</v>
      </c>
      <c r="G53" s="79">
        <v>49.15</v>
      </c>
      <c r="H53" s="79">
        <v>22.07</v>
      </c>
      <c r="I53" s="79">
        <v>115.85</v>
      </c>
      <c r="J53" s="79">
        <v>10.79</v>
      </c>
      <c r="K53" s="79">
        <v>64.51</v>
      </c>
      <c r="L53" s="79">
        <v>141.98</v>
      </c>
      <c r="M53" s="79">
        <v>269.34</v>
      </c>
    </row>
    <row r="54" spans="1:13" s="27" customFormat="1" ht="15.75">
      <c r="A54" s="4" t="s">
        <v>67</v>
      </c>
      <c r="B54" s="133" t="s">
        <v>29</v>
      </c>
      <c r="C54" s="134"/>
      <c r="D54" s="81">
        <f aca="true" t="shared" si="3" ref="D54:L54">SUM(D52:D53)</f>
        <v>3185.93</v>
      </c>
      <c r="E54" s="81">
        <f t="shared" si="3"/>
        <v>1991.92</v>
      </c>
      <c r="F54" s="81">
        <f t="shared" si="3"/>
        <v>0</v>
      </c>
      <c r="G54" s="81">
        <f t="shared" si="3"/>
        <v>3320.15</v>
      </c>
      <c r="H54" s="81">
        <f t="shared" si="3"/>
        <v>1687.26</v>
      </c>
      <c r="I54" s="84">
        <f t="shared" si="3"/>
        <v>2203.7599999999998</v>
      </c>
      <c r="J54" s="81">
        <f t="shared" si="3"/>
        <v>811.67</v>
      </c>
      <c r="K54" s="81">
        <f t="shared" si="3"/>
        <v>2691.3</v>
      </c>
      <c r="L54" s="84">
        <f t="shared" si="3"/>
        <v>4770.009999999999</v>
      </c>
      <c r="M54" s="81">
        <v>2443.38</v>
      </c>
    </row>
    <row r="55" spans="1:13" ht="15.75">
      <c r="A55" s="7">
        <v>11.4</v>
      </c>
      <c r="B55" s="124" t="s">
        <v>37</v>
      </c>
      <c r="C55" s="124"/>
      <c r="D55" s="82">
        <v>2550.54</v>
      </c>
      <c r="E55" s="82">
        <v>2441.97</v>
      </c>
      <c r="F55" s="82">
        <v>360</v>
      </c>
      <c r="G55" s="82">
        <v>1193.9</v>
      </c>
      <c r="H55" s="82">
        <v>881.32</v>
      </c>
      <c r="I55" s="82">
        <v>1696.31</v>
      </c>
      <c r="J55" s="82">
        <v>705.76</v>
      </c>
      <c r="K55" s="82">
        <v>2377.4</v>
      </c>
      <c r="L55" s="82">
        <v>3226.69</v>
      </c>
      <c r="M55" s="82">
        <v>655.29</v>
      </c>
    </row>
    <row r="56" spans="1:13" ht="15.75">
      <c r="A56" s="5" t="s">
        <v>68</v>
      </c>
      <c r="B56" s="24" t="s">
        <v>38</v>
      </c>
      <c r="C56" s="25" t="s">
        <v>39</v>
      </c>
      <c r="D56" s="78">
        <v>3243.97</v>
      </c>
      <c r="E56" s="78">
        <v>2516.08</v>
      </c>
      <c r="F56" s="78">
        <v>0</v>
      </c>
      <c r="G56" s="78">
        <v>1876.65</v>
      </c>
      <c r="H56" s="78">
        <v>565.21</v>
      </c>
      <c r="I56" s="78">
        <v>1906.41</v>
      </c>
      <c r="J56" s="78">
        <v>626.49</v>
      </c>
      <c r="K56" s="78">
        <v>1501.54</v>
      </c>
      <c r="L56" s="78">
        <v>3184.42</v>
      </c>
      <c r="M56" s="78">
        <v>1099.06</v>
      </c>
    </row>
    <row r="57" spans="1:13" ht="15.75">
      <c r="A57" s="3" t="s">
        <v>69</v>
      </c>
      <c r="B57" s="127" t="s">
        <v>40</v>
      </c>
      <c r="C57" s="128"/>
      <c r="D57" s="79">
        <v>329.79</v>
      </c>
      <c r="E57" s="79">
        <v>86.52</v>
      </c>
      <c r="F57" s="79">
        <v>0</v>
      </c>
      <c r="G57" s="79">
        <v>2072.4</v>
      </c>
      <c r="H57" s="79">
        <v>1604.26</v>
      </c>
      <c r="I57" s="79">
        <v>279.98</v>
      </c>
      <c r="J57" s="79">
        <v>527.18</v>
      </c>
      <c r="K57" s="79">
        <v>1574.25</v>
      </c>
      <c r="L57" s="79">
        <v>1468.29</v>
      </c>
      <c r="M57" s="79">
        <v>111.12</v>
      </c>
    </row>
    <row r="58" spans="1:13" s="27" customFormat="1" ht="15.75">
      <c r="A58" s="4" t="s">
        <v>70</v>
      </c>
      <c r="B58" s="129" t="s">
        <v>29</v>
      </c>
      <c r="C58" s="130"/>
      <c r="D58" s="81">
        <f aca="true" t="shared" si="4" ref="D58:L58">SUM(D56:D57)</f>
        <v>3573.7599999999998</v>
      </c>
      <c r="E58" s="81">
        <f t="shared" si="4"/>
        <v>2602.6</v>
      </c>
      <c r="F58" s="81">
        <f t="shared" si="4"/>
        <v>0</v>
      </c>
      <c r="G58" s="81">
        <f t="shared" si="4"/>
        <v>3949.05</v>
      </c>
      <c r="H58" s="81">
        <f t="shared" si="4"/>
        <v>2169.4700000000003</v>
      </c>
      <c r="I58" s="84">
        <f t="shared" si="4"/>
        <v>2186.3900000000003</v>
      </c>
      <c r="J58" s="81">
        <f t="shared" si="4"/>
        <v>1153.67</v>
      </c>
      <c r="K58" s="81">
        <f t="shared" si="4"/>
        <v>3075.79</v>
      </c>
      <c r="L58" s="84">
        <f t="shared" si="4"/>
        <v>4652.71</v>
      </c>
      <c r="M58" s="81">
        <v>1210.1799999999998</v>
      </c>
    </row>
    <row r="59" spans="1:13" ht="15.75">
      <c r="A59" s="7">
        <v>11.6</v>
      </c>
      <c r="B59" s="124" t="s">
        <v>41</v>
      </c>
      <c r="C59" s="124"/>
      <c r="D59" s="82">
        <v>490.51</v>
      </c>
      <c r="E59" s="82">
        <v>5.24</v>
      </c>
      <c r="F59" s="82">
        <v>0</v>
      </c>
      <c r="G59" s="82">
        <v>12.47</v>
      </c>
      <c r="H59" s="82">
        <v>107.56</v>
      </c>
      <c r="I59" s="82">
        <v>50.92</v>
      </c>
      <c r="J59" s="82">
        <v>73.89</v>
      </c>
      <c r="K59" s="82">
        <v>20.2</v>
      </c>
      <c r="L59" s="82">
        <v>383.42</v>
      </c>
      <c r="M59" s="82">
        <v>6.12</v>
      </c>
    </row>
    <row r="60" spans="1:13" ht="15.75">
      <c r="A60" s="7">
        <v>11.7</v>
      </c>
      <c r="B60" s="124" t="s">
        <v>42</v>
      </c>
      <c r="C60" s="124"/>
      <c r="D60" s="82">
        <v>1947.36</v>
      </c>
      <c r="E60" s="82">
        <v>3828.38</v>
      </c>
      <c r="F60" s="82">
        <v>0</v>
      </c>
      <c r="G60" s="82">
        <v>960.06</v>
      </c>
      <c r="H60" s="82">
        <v>16.68</v>
      </c>
      <c r="I60" s="82">
        <v>129.97</v>
      </c>
      <c r="J60" s="82">
        <v>0</v>
      </c>
      <c r="K60" s="82">
        <v>53.51</v>
      </c>
      <c r="L60" s="82">
        <v>1068.23</v>
      </c>
      <c r="M60" s="82">
        <v>643.29</v>
      </c>
    </row>
    <row r="61" spans="1:13" ht="15.75">
      <c r="A61" s="7">
        <v>11.8</v>
      </c>
      <c r="B61" s="124" t="s">
        <v>53</v>
      </c>
      <c r="C61" s="124"/>
      <c r="D61" s="82">
        <v>0.28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</row>
    <row r="62" spans="1:13" ht="15.75">
      <c r="A62" s="7">
        <v>11.9</v>
      </c>
      <c r="B62" s="124" t="s">
        <v>43</v>
      </c>
      <c r="C62" s="124"/>
      <c r="D62" s="82">
        <v>720.33</v>
      </c>
      <c r="E62" s="82">
        <v>438.36</v>
      </c>
      <c r="F62" s="82">
        <v>62.73</v>
      </c>
      <c r="G62" s="82">
        <v>439.25</v>
      </c>
      <c r="H62" s="82">
        <v>171.52</v>
      </c>
      <c r="I62" s="82">
        <v>431.05</v>
      </c>
      <c r="J62" s="82">
        <v>206.19</v>
      </c>
      <c r="K62" s="82">
        <v>351.48</v>
      </c>
      <c r="L62" s="82">
        <v>752.43</v>
      </c>
      <c r="M62" s="82">
        <v>237.99</v>
      </c>
    </row>
    <row r="63" spans="1:13" ht="15.75">
      <c r="A63" s="5">
        <v>12</v>
      </c>
      <c r="B63" s="125" t="s">
        <v>44</v>
      </c>
      <c r="C63" s="126"/>
      <c r="D63" s="101">
        <f aca="true" t="shared" si="5" ref="D63:L63">SUM(D64:D68)</f>
        <v>16942.75</v>
      </c>
      <c r="E63" s="101">
        <f t="shared" si="5"/>
        <v>6498.16</v>
      </c>
      <c r="F63" s="101">
        <f t="shared" si="5"/>
        <v>2601.0600000000004</v>
      </c>
      <c r="G63" s="101">
        <f t="shared" si="5"/>
        <v>5194.719999999999</v>
      </c>
      <c r="H63" s="101">
        <f t="shared" si="5"/>
        <v>6025.11</v>
      </c>
      <c r="I63" s="101">
        <f t="shared" si="5"/>
        <v>8304.09</v>
      </c>
      <c r="J63" s="101">
        <f t="shared" si="5"/>
        <v>4454.33</v>
      </c>
      <c r="K63" s="101">
        <f t="shared" si="5"/>
        <v>6842.58</v>
      </c>
      <c r="L63" s="101">
        <f t="shared" si="5"/>
        <v>13228.78</v>
      </c>
      <c r="M63" s="101">
        <v>7190.3</v>
      </c>
    </row>
    <row r="64" spans="1:13" ht="15.75">
      <c r="A64" s="3">
        <v>12.1</v>
      </c>
      <c r="B64" s="122" t="s">
        <v>45</v>
      </c>
      <c r="C64" s="123"/>
      <c r="D64" s="79">
        <v>13832.02</v>
      </c>
      <c r="E64" s="79">
        <v>5973.37</v>
      </c>
      <c r="F64" s="79">
        <v>2306.98</v>
      </c>
      <c r="G64" s="79">
        <v>4201.71</v>
      </c>
      <c r="H64" s="79">
        <v>3885.83</v>
      </c>
      <c r="I64" s="79">
        <v>7119.55</v>
      </c>
      <c r="J64" s="79">
        <v>3391.36</v>
      </c>
      <c r="K64" s="79">
        <v>4082.81</v>
      </c>
      <c r="L64" s="79">
        <v>10252.02</v>
      </c>
      <c r="M64" s="79">
        <v>5054.93</v>
      </c>
    </row>
    <row r="65" spans="1:13" ht="15.75">
      <c r="A65" s="3">
        <v>12.2</v>
      </c>
      <c r="B65" s="122" t="s">
        <v>46</v>
      </c>
      <c r="C65" s="123"/>
      <c r="D65" s="79">
        <v>1393.63</v>
      </c>
      <c r="E65" s="79">
        <v>0</v>
      </c>
      <c r="F65" s="79">
        <v>0</v>
      </c>
      <c r="G65" s="79">
        <v>0</v>
      </c>
      <c r="H65" s="79">
        <v>4.29</v>
      </c>
      <c r="I65" s="79">
        <v>0</v>
      </c>
      <c r="J65" s="79">
        <v>0</v>
      </c>
      <c r="K65" s="79">
        <v>384.97</v>
      </c>
      <c r="L65" s="79">
        <v>329.49</v>
      </c>
      <c r="M65" s="79">
        <v>41.5</v>
      </c>
    </row>
    <row r="66" spans="1:13" ht="15.75">
      <c r="A66" s="3">
        <v>12.3</v>
      </c>
      <c r="B66" s="122" t="s">
        <v>47</v>
      </c>
      <c r="C66" s="123"/>
      <c r="D66" s="79">
        <v>3.03</v>
      </c>
      <c r="E66" s="79">
        <v>30.55</v>
      </c>
      <c r="F66" s="79">
        <v>4.26</v>
      </c>
      <c r="G66" s="79">
        <v>6.86</v>
      </c>
      <c r="H66" s="79">
        <v>12.09</v>
      </c>
      <c r="I66" s="79">
        <v>9.02</v>
      </c>
      <c r="J66" s="79">
        <v>4.24</v>
      </c>
      <c r="K66" s="79">
        <v>9.06</v>
      </c>
      <c r="L66" s="79">
        <v>10.93</v>
      </c>
      <c r="M66" s="79">
        <v>7.14</v>
      </c>
    </row>
    <row r="67" spans="1:13" ht="15.75">
      <c r="A67" s="3">
        <v>12.4</v>
      </c>
      <c r="B67" s="122" t="s">
        <v>48</v>
      </c>
      <c r="C67" s="123"/>
      <c r="D67" s="79">
        <v>397.65</v>
      </c>
      <c r="E67" s="79">
        <v>127.84</v>
      </c>
      <c r="F67" s="79">
        <v>103.03</v>
      </c>
      <c r="G67" s="79">
        <v>131.17</v>
      </c>
      <c r="H67" s="79">
        <v>337.94</v>
      </c>
      <c r="I67" s="79">
        <v>294.27</v>
      </c>
      <c r="J67" s="79">
        <v>416.84</v>
      </c>
      <c r="K67" s="79">
        <v>511.48</v>
      </c>
      <c r="L67" s="79">
        <v>235.61</v>
      </c>
      <c r="M67" s="79">
        <v>413.86</v>
      </c>
    </row>
    <row r="68" spans="1:13" ht="15.75">
      <c r="A68" s="3">
        <v>12.5</v>
      </c>
      <c r="B68" s="122" t="s">
        <v>49</v>
      </c>
      <c r="C68" s="123"/>
      <c r="D68" s="79">
        <v>1316.42</v>
      </c>
      <c r="E68" s="79">
        <v>366.4</v>
      </c>
      <c r="F68" s="79">
        <v>186.79</v>
      </c>
      <c r="G68" s="79">
        <v>854.98</v>
      </c>
      <c r="H68" s="79">
        <v>1784.96</v>
      </c>
      <c r="I68" s="79">
        <v>881.25</v>
      </c>
      <c r="J68" s="79">
        <v>641.89</v>
      </c>
      <c r="K68" s="79">
        <v>1854.26</v>
      </c>
      <c r="L68" s="79">
        <v>2400.73</v>
      </c>
      <c r="M68" s="79">
        <v>1672.87</v>
      </c>
    </row>
    <row r="69" spans="1:13" ht="15.75">
      <c r="A69" s="8">
        <v>13</v>
      </c>
      <c r="B69" s="124" t="s">
        <v>71</v>
      </c>
      <c r="C69" s="124"/>
      <c r="D69" s="102">
        <f aca="true" t="shared" si="6" ref="D69:L69">D44+D63</f>
        <v>46228.5</v>
      </c>
      <c r="E69" s="102">
        <f t="shared" si="6"/>
        <v>23251.280000000002</v>
      </c>
      <c r="F69" s="102">
        <f t="shared" si="6"/>
        <v>11854.48</v>
      </c>
      <c r="G69" s="102">
        <f t="shared" si="6"/>
        <v>22549.57</v>
      </c>
      <c r="H69" s="102">
        <f t="shared" si="6"/>
        <v>17927.609999999997</v>
      </c>
      <c r="I69" s="102">
        <f t="shared" si="6"/>
        <v>25946.48</v>
      </c>
      <c r="J69" s="102">
        <f t="shared" si="6"/>
        <v>16424.9</v>
      </c>
      <c r="K69" s="102">
        <f t="shared" si="6"/>
        <v>26344.129999999997</v>
      </c>
      <c r="L69" s="102">
        <f t="shared" si="6"/>
        <v>43460.549999999996</v>
      </c>
      <c r="M69" s="102">
        <v>21141.46</v>
      </c>
    </row>
  </sheetData>
  <sheetProtection/>
  <mergeCells count="48">
    <mergeCell ref="B21:C21"/>
    <mergeCell ref="B22:C22"/>
    <mergeCell ref="B4:C4"/>
    <mergeCell ref="A2:E2"/>
    <mergeCell ref="B20:C20"/>
    <mergeCell ref="B28:C28"/>
    <mergeCell ref="B29:C29"/>
    <mergeCell ref="B30:C30"/>
    <mergeCell ref="B23:C23"/>
    <mergeCell ref="B24:C24"/>
    <mergeCell ref="B25:C25"/>
    <mergeCell ref="B26:C26"/>
    <mergeCell ref="B27:C27"/>
    <mergeCell ref="B31:C31"/>
    <mergeCell ref="B32:C32"/>
    <mergeCell ref="B33:C33"/>
    <mergeCell ref="B35:C35"/>
    <mergeCell ref="B34:C34"/>
    <mergeCell ref="B50:C50"/>
    <mergeCell ref="B51:C51"/>
    <mergeCell ref="B53:C53"/>
    <mergeCell ref="B54:C54"/>
    <mergeCell ref="B36:C36"/>
    <mergeCell ref="B37:C37"/>
    <mergeCell ref="B38:C38"/>
    <mergeCell ref="B39:C39"/>
    <mergeCell ref="B48:C48"/>
    <mergeCell ref="B40:C40"/>
    <mergeCell ref="B41:C41"/>
    <mergeCell ref="B42:C42"/>
    <mergeCell ref="B44:C44"/>
    <mergeCell ref="B46:C46"/>
    <mergeCell ref="B47:C47"/>
    <mergeCell ref="B43:C43"/>
    <mergeCell ref="B63:C63"/>
    <mergeCell ref="B60:C60"/>
    <mergeCell ref="B61:C61"/>
    <mergeCell ref="B55:C55"/>
    <mergeCell ref="B57:C57"/>
    <mergeCell ref="B58:C58"/>
    <mergeCell ref="B59:C59"/>
    <mergeCell ref="B62:C62"/>
    <mergeCell ref="B68:C68"/>
    <mergeCell ref="B69:C69"/>
    <mergeCell ref="B64:C64"/>
    <mergeCell ref="B65:C65"/>
    <mergeCell ref="B66:C66"/>
    <mergeCell ref="B67:C67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14" man="1"/>
  </rowBreaks>
  <colBreaks count="1" manualBreakCount="1">
    <brk id="11" max="6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Normal="80" zoomScaleSheetLayoutView="100" zoomScalePageLayoutView="0" workbookViewId="0" topLeftCell="A25">
      <selection activeCell="B15" sqref="B15"/>
    </sheetView>
  </sheetViews>
  <sheetFormatPr defaultColWidth="9.140625" defaultRowHeight="12.75"/>
  <cols>
    <col min="1" max="1" width="9.421875" style="11" customWidth="1"/>
    <col min="2" max="2" width="40.8515625" style="11" customWidth="1"/>
    <col min="3" max="3" width="10.140625" style="10" customWidth="1"/>
    <col min="4" max="4" width="13.7109375" style="10" customWidth="1"/>
    <col min="5" max="5" width="14.00390625" style="10" customWidth="1"/>
    <col min="6" max="6" width="14.8515625" style="11" customWidth="1"/>
    <col min="7" max="7" width="13.8515625" style="11" customWidth="1"/>
    <col min="8" max="8" width="14.140625" style="11" customWidth="1"/>
    <col min="9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76</v>
      </c>
      <c r="C3" s="39" t="s">
        <v>144</v>
      </c>
      <c r="D3" s="9"/>
      <c r="E3" s="9"/>
    </row>
    <row r="4" spans="1:8" s="12" customFormat="1" ht="30">
      <c r="A4" s="2" t="s">
        <v>10</v>
      </c>
      <c r="B4" s="151" t="s">
        <v>54</v>
      </c>
      <c r="C4" s="151"/>
      <c r="D4" s="2" t="s">
        <v>98</v>
      </c>
      <c r="E4" s="2" t="s">
        <v>88</v>
      </c>
      <c r="F4" s="99" t="s">
        <v>101</v>
      </c>
      <c r="G4" s="2" t="s">
        <v>1</v>
      </c>
      <c r="H4" s="2" t="s">
        <v>57</v>
      </c>
    </row>
    <row r="5" spans="1:8" ht="15" customHeight="1">
      <c r="A5" s="26" t="s">
        <v>11</v>
      </c>
      <c r="B5" s="16" t="s">
        <v>50</v>
      </c>
      <c r="C5" s="17" t="s">
        <v>2</v>
      </c>
      <c r="D5" s="76">
        <v>5540.74</v>
      </c>
      <c r="E5" s="89">
        <v>6907.58</v>
      </c>
      <c r="F5" s="76">
        <v>16271.03</v>
      </c>
      <c r="G5" s="76">
        <v>4534.36</v>
      </c>
      <c r="H5" s="76">
        <v>4817.42</v>
      </c>
    </row>
    <row r="6" spans="1:8" ht="15.75">
      <c r="A6" s="3">
        <v>1.2</v>
      </c>
      <c r="B6" s="16"/>
      <c r="C6" s="17" t="s">
        <v>3</v>
      </c>
      <c r="D6" s="76">
        <f>D5</f>
        <v>5540.74</v>
      </c>
      <c r="E6" s="76">
        <v>6907.58</v>
      </c>
      <c r="F6" s="76">
        <v>16293.64</v>
      </c>
      <c r="G6" s="76">
        <v>4583.15</v>
      </c>
      <c r="H6" s="76">
        <v>6163.37</v>
      </c>
    </row>
    <row r="7" spans="1:8" ht="15.75">
      <c r="A7" s="3">
        <v>1.3</v>
      </c>
      <c r="B7" s="18"/>
      <c r="C7" s="17" t="s">
        <v>4</v>
      </c>
      <c r="D7" s="76">
        <v>5695.97</v>
      </c>
      <c r="E7" s="76">
        <v>7428.64</v>
      </c>
      <c r="F7" s="76">
        <v>17786.91</v>
      </c>
      <c r="G7" s="76">
        <v>5079.67</v>
      </c>
      <c r="H7" s="76">
        <v>5559.81</v>
      </c>
    </row>
    <row r="8" spans="1:8" ht="15.75">
      <c r="A8" s="3">
        <v>1.4</v>
      </c>
      <c r="B8" s="18"/>
      <c r="C8" s="17" t="s">
        <v>5</v>
      </c>
      <c r="D8" s="76">
        <v>10421.95</v>
      </c>
      <c r="E8" s="76">
        <v>9847.21</v>
      </c>
      <c r="F8" s="76">
        <v>21611.31</v>
      </c>
      <c r="G8" s="76">
        <v>8456.98</v>
      </c>
      <c r="H8" s="76">
        <v>9749.66</v>
      </c>
    </row>
    <row r="9" spans="1:8" ht="15.75">
      <c r="A9" s="3">
        <v>1.5</v>
      </c>
      <c r="B9" s="18"/>
      <c r="C9" s="17" t="s">
        <v>6</v>
      </c>
      <c r="D9" s="76">
        <v>8061.62</v>
      </c>
      <c r="E9" s="76">
        <v>9156.78</v>
      </c>
      <c r="F9" s="76">
        <v>20700.23</v>
      </c>
      <c r="G9" s="76">
        <v>8182.73</v>
      </c>
      <c r="H9" s="76">
        <v>10157.62</v>
      </c>
    </row>
    <row r="10" spans="1:8" ht="15.75">
      <c r="A10" s="3">
        <v>1.6</v>
      </c>
      <c r="B10" s="18"/>
      <c r="C10" s="17" t="s">
        <v>7</v>
      </c>
      <c r="D10" s="76">
        <v>12787.6</v>
      </c>
      <c r="E10" s="76">
        <v>11575.35</v>
      </c>
      <c r="F10" s="76">
        <v>24524.63</v>
      </c>
      <c r="G10" s="76">
        <v>11560.04</v>
      </c>
      <c r="H10" s="76">
        <v>14347.47</v>
      </c>
    </row>
    <row r="11" spans="1:8" ht="15.75">
      <c r="A11" s="4">
        <v>1.7</v>
      </c>
      <c r="B11" s="19"/>
      <c r="C11" s="20" t="s">
        <v>12</v>
      </c>
      <c r="D11" s="77">
        <f>D10</f>
        <v>12787.6</v>
      </c>
      <c r="E11" s="92">
        <v>11590.78</v>
      </c>
      <c r="F11" s="77">
        <v>24524.63</v>
      </c>
      <c r="G11" s="77">
        <v>11794.54</v>
      </c>
      <c r="H11" s="77">
        <v>14458.74</v>
      </c>
    </row>
    <row r="12" spans="1:8" ht="15.75">
      <c r="A12" s="5">
        <v>2.1</v>
      </c>
      <c r="B12" s="14" t="s">
        <v>51</v>
      </c>
      <c r="C12" s="15" t="s">
        <v>2</v>
      </c>
      <c r="D12" s="78">
        <v>1348.3</v>
      </c>
      <c r="E12" s="78">
        <v>2380.33</v>
      </c>
      <c r="F12" s="78">
        <v>2524.62</v>
      </c>
      <c r="G12" s="78">
        <v>1477.57</v>
      </c>
      <c r="H12" s="78">
        <v>1057.27</v>
      </c>
    </row>
    <row r="13" spans="1:8" ht="15" customHeight="1">
      <c r="A13" s="3">
        <v>2.2</v>
      </c>
      <c r="B13" s="16"/>
      <c r="C13" s="17" t="s">
        <v>3</v>
      </c>
      <c r="D13" s="79">
        <f>D12</f>
        <v>1348.3</v>
      </c>
      <c r="E13" s="79">
        <v>2380.33</v>
      </c>
      <c r="F13" s="79">
        <v>2527.97</v>
      </c>
      <c r="G13" s="79">
        <v>1492.83</v>
      </c>
      <c r="H13" s="79">
        <v>1170.53</v>
      </c>
    </row>
    <row r="14" spans="1:8" ht="15.75" customHeight="1">
      <c r="A14" s="3">
        <v>2.3</v>
      </c>
      <c r="B14" s="37"/>
      <c r="C14" s="17" t="s">
        <v>4</v>
      </c>
      <c r="D14" s="79">
        <v>1391.05</v>
      </c>
      <c r="E14" s="79">
        <v>2547.72</v>
      </c>
      <c r="F14" s="79">
        <v>2749.76</v>
      </c>
      <c r="G14" s="79">
        <v>1647.34</v>
      </c>
      <c r="H14" s="79">
        <v>1191.02</v>
      </c>
    </row>
    <row r="15" spans="1:8" ht="15.75">
      <c r="A15" s="3">
        <v>2.4</v>
      </c>
      <c r="B15" s="38"/>
      <c r="C15" s="17" t="s">
        <v>5</v>
      </c>
      <c r="D15" s="79">
        <v>2424.72</v>
      </c>
      <c r="E15" s="79">
        <v>3345.89</v>
      </c>
      <c r="F15" s="79">
        <v>3324.02</v>
      </c>
      <c r="G15" s="79">
        <v>2736.23</v>
      </c>
      <c r="H15" s="79">
        <v>1841.66</v>
      </c>
    </row>
    <row r="16" spans="1:8" ht="15.75">
      <c r="A16" s="3">
        <v>2.5</v>
      </c>
      <c r="B16" s="38"/>
      <c r="C16" s="17" t="s">
        <v>6</v>
      </c>
      <c r="D16" s="79">
        <v>1995.96</v>
      </c>
      <c r="E16" s="79">
        <v>3148.26</v>
      </c>
      <c r="F16" s="79">
        <v>3187.75</v>
      </c>
      <c r="G16" s="79">
        <v>2669.1</v>
      </c>
      <c r="H16" s="79">
        <v>2028.22</v>
      </c>
    </row>
    <row r="17" spans="1:8" ht="15.75">
      <c r="A17" s="3">
        <v>2.6</v>
      </c>
      <c r="B17" s="38"/>
      <c r="C17" s="17" t="s">
        <v>7</v>
      </c>
      <c r="D17" s="79">
        <v>3029.63</v>
      </c>
      <c r="E17" s="79">
        <v>3946.43</v>
      </c>
      <c r="F17" s="79">
        <v>3762.02</v>
      </c>
      <c r="G17" s="79">
        <v>3758</v>
      </c>
      <c r="H17" s="79">
        <v>2678.85</v>
      </c>
    </row>
    <row r="18" spans="1:8" ht="15.75">
      <c r="A18" s="3">
        <v>2.7</v>
      </c>
      <c r="B18" s="18"/>
      <c r="C18" s="21" t="s">
        <v>12</v>
      </c>
      <c r="D18" s="80">
        <f>D17</f>
        <v>3029.63</v>
      </c>
      <c r="E18" s="79">
        <v>3947.72</v>
      </c>
      <c r="F18" s="80">
        <v>3762.02</v>
      </c>
      <c r="G18" s="80">
        <v>3834.26</v>
      </c>
      <c r="H18" s="80">
        <v>2701.74</v>
      </c>
    </row>
    <row r="19" spans="1:8" ht="15.75">
      <c r="A19" s="4">
        <v>2.8</v>
      </c>
      <c r="B19" s="22"/>
      <c r="C19" s="23" t="s">
        <v>8</v>
      </c>
      <c r="D19" s="81">
        <f>D17*1.1</f>
        <v>3332.5930000000003</v>
      </c>
      <c r="E19" s="84">
        <v>4342.49</v>
      </c>
      <c r="F19" s="81">
        <v>4138.22</v>
      </c>
      <c r="G19" s="81">
        <v>4217.68</v>
      </c>
      <c r="H19" s="81">
        <f>H18*1.1</f>
        <v>2971.914</v>
      </c>
    </row>
    <row r="20" spans="1:8" ht="15.75">
      <c r="A20" s="7">
        <v>3</v>
      </c>
      <c r="B20" s="141" t="s">
        <v>13</v>
      </c>
      <c r="C20" s="141"/>
      <c r="D20" s="82">
        <v>15487.79</v>
      </c>
      <c r="E20" s="82">
        <v>10851.42</v>
      </c>
      <c r="F20" s="82">
        <v>22544.87</v>
      </c>
      <c r="G20" s="82">
        <v>13031.21</v>
      </c>
      <c r="H20" s="82">
        <v>19377.17</v>
      </c>
    </row>
    <row r="21" spans="1:8" ht="15.75">
      <c r="A21" s="7">
        <v>4</v>
      </c>
      <c r="B21" s="141" t="s">
        <v>14</v>
      </c>
      <c r="C21" s="150"/>
      <c r="D21" s="82">
        <v>265.47</v>
      </c>
      <c r="E21" s="82">
        <v>396.57</v>
      </c>
      <c r="F21" s="82">
        <v>283.99</v>
      </c>
      <c r="G21" s="82">
        <v>382.29</v>
      </c>
      <c r="H21" s="82">
        <v>1736.35</v>
      </c>
    </row>
    <row r="22" spans="1:8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</row>
    <row r="23" spans="1:8" ht="15.75">
      <c r="A23" s="3">
        <v>5.1</v>
      </c>
      <c r="B23" s="144" t="s">
        <v>16</v>
      </c>
      <c r="C23" s="145"/>
      <c r="D23" s="79">
        <v>20.06</v>
      </c>
      <c r="E23" s="79">
        <v>12.01</v>
      </c>
      <c r="F23" s="79">
        <v>16.56</v>
      </c>
      <c r="G23" s="79">
        <v>29.87</v>
      </c>
      <c r="H23" s="79">
        <v>13.49</v>
      </c>
    </row>
    <row r="24" spans="1:8" ht="15.75">
      <c r="A24" s="3">
        <v>5.2</v>
      </c>
      <c r="B24" s="144" t="s">
        <v>17</v>
      </c>
      <c r="C24" s="145"/>
      <c r="D24" s="79">
        <v>11.93</v>
      </c>
      <c r="E24" s="79">
        <v>25.93</v>
      </c>
      <c r="F24" s="79">
        <v>87.36</v>
      </c>
      <c r="G24" s="79">
        <v>0.12</v>
      </c>
      <c r="H24" s="79">
        <v>8.26</v>
      </c>
    </row>
    <row r="25" spans="1:8" ht="15.75">
      <c r="A25" s="3">
        <v>5.3</v>
      </c>
      <c r="B25" s="144" t="s">
        <v>18</v>
      </c>
      <c r="C25" s="145"/>
      <c r="D25" s="79">
        <v>12.61</v>
      </c>
      <c r="E25" s="79">
        <v>1.79</v>
      </c>
      <c r="F25" s="79">
        <v>11.67</v>
      </c>
      <c r="G25" s="79">
        <v>0.08</v>
      </c>
      <c r="H25" s="79">
        <v>5.84</v>
      </c>
    </row>
    <row r="26" spans="1:8" ht="15.75">
      <c r="A26" s="3">
        <v>5.4</v>
      </c>
      <c r="B26" s="144" t="s">
        <v>19</v>
      </c>
      <c r="C26" s="145"/>
      <c r="D26" s="79">
        <v>169.03</v>
      </c>
      <c r="E26" s="79">
        <v>288.94</v>
      </c>
      <c r="F26" s="79">
        <v>496.64</v>
      </c>
      <c r="G26" s="79">
        <v>318.03</v>
      </c>
      <c r="H26" s="79">
        <v>285.51</v>
      </c>
    </row>
    <row r="27" spans="1:8" ht="15.75">
      <c r="A27" s="4">
        <v>5.5</v>
      </c>
      <c r="B27" s="135" t="s">
        <v>20</v>
      </c>
      <c r="C27" s="136"/>
      <c r="D27" s="84">
        <v>2.69</v>
      </c>
      <c r="E27" s="84">
        <v>35.48</v>
      </c>
      <c r="F27" s="84">
        <v>56.28</v>
      </c>
      <c r="G27" s="84">
        <v>93.95</v>
      </c>
      <c r="H27" s="84">
        <v>2.78</v>
      </c>
    </row>
    <row r="28" spans="1:8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</row>
    <row r="29" spans="1:8" ht="15.75">
      <c r="A29" s="3">
        <v>6.1</v>
      </c>
      <c r="B29" s="144" t="s">
        <v>16</v>
      </c>
      <c r="C29" s="145"/>
      <c r="D29" s="79">
        <v>71.36</v>
      </c>
      <c r="E29" s="79">
        <v>73.88</v>
      </c>
      <c r="F29" s="79">
        <v>92.57</v>
      </c>
      <c r="G29" s="79">
        <v>53.83</v>
      </c>
      <c r="H29" s="79">
        <v>84.85</v>
      </c>
    </row>
    <row r="30" spans="1:8" ht="15.75">
      <c r="A30" s="3">
        <v>6.2</v>
      </c>
      <c r="B30" s="144" t="s">
        <v>17</v>
      </c>
      <c r="C30" s="145"/>
      <c r="D30" s="79">
        <v>15.28</v>
      </c>
      <c r="E30" s="79">
        <v>16.29</v>
      </c>
      <c r="F30" s="79">
        <v>17.84</v>
      </c>
      <c r="G30" s="79">
        <v>13.46</v>
      </c>
      <c r="H30" s="79">
        <v>16.27</v>
      </c>
    </row>
    <row r="31" spans="1:8" ht="15.75">
      <c r="A31" s="3">
        <v>6.3</v>
      </c>
      <c r="B31" s="144" t="s">
        <v>18</v>
      </c>
      <c r="C31" s="145"/>
      <c r="D31" s="79">
        <v>30.05</v>
      </c>
      <c r="E31" s="79">
        <v>93.1</v>
      </c>
      <c r="F31" s="79">
        <v>96.15</v>
      </c>
      <c r="G31" s="79">
        <v>50</v>
      </c>
      <c r="H31" s="79">
        <v>40.18</v>
      </c>
    </row>
    <row r="32" spans="1:8" ht="15.75">
      <c r="A32" s="3">
        <v>6.4</v>
      </c>
      <c r="B32" s="144" t="s">
        <v>22</v>
      </c>
      <c r="C32" s="145"/>
      <c r="D32" s="79">
        <v>22.21</v>
      </c>
      <c r="E32" s="79">
        <v>15.45</v>
      </c>
      <c r="F32" s="79">
        <v>16.62</v>
      </c>
      <c r="G32" s="79">
        <v>13.47</v>
      </c>
      <c r="H32" s="79">
        <v>20.04</v>
      </c>
    </row>
    <row r="33" spans="1:8" ht="15.75">
      <c r="A33" s="3">
        <v>6.5</v>
      </c>
      <c r="B33" s="144" t="s">
        <v>20</v>
      </c>
      <c r="C33" s="145"/>
      <c r="D33" s="79">
        <v>27.85</v>
      </c>
      <c r="E33" s="84">
        <v>34.87</v>
      </c>
      <c r="F33" s="79">
        <v>58.87</v>
      </c>
      <c r="G33" s="79">
        <v>13.45</v>
      </c>
      <c r="H33" s="79">
        <v>25.58</v>
      </c>
    </row>
    <row r="34" spans="1:8" ht="15.75">
      <c r="A34" s="7">
        <v>7</v>
      </c>
      <c r="B34" s="148" t="s">
        <v>52</v>
      </c>
      <c r="C34" s="149"/>
      <c r="D34" s="82">
        <v>3577</v>
      </c>
      <c r="E34" s="82">
        <v>3637.71</v>
      </c>
      <c r="F34" s="82">
        <v>3433.41</v>
      </c>
      <c r="G34" s="82">
        <v>4345.85</v>
      </c>
      <c r="H34" s="82">
        <v>3390.97</v>
      </c>
    </row>
    <row r="35" spans="1:8" ht="15.75">
      <c r="A35" s="5">
        <v>8.1</v>
      </c>
      <c r="B35" s="146" t="s">
        <v>23</v>
      </c>
      <c r="C35" s="147"/>
      <c r="D35" s="85">
        <v>36</v>
      </c>
      <c r="E35" s="85">
        <v>48</v>
      </c>
      <c r="F35" s="85">
        <v>139</v>
      </c>
      <c r="G35" s="85">
        <v>173</v>
      </c>
      <c r="H35" s="85">
        <v>128</v>
      </c>
    </row>
    <row r="36" spans="1:8" ht="15" customHeight="1">
      <c r="A36" s="4">
        <v>8.2</v>
      </c>
      <c r="B36" s="135" t="s">
        <v>24</v>
      </c>
      <c r="C36" s="136"/>
      <c r="D36" s="86">
        <v>8</v>
      </c>
      <c r="E36" s="86">
        <v>13</v>
      </c>
      <c r="F36" s="86">
        <v>38</v>
      </c>
      <c r="G36" s="86">
        <v>24</v>
      </c>
      <c r="H36" s="86">
        <v>33</v>
      </c>
    </row>
    <row r="37" spans="1:8" ht="15.75">
      <c r="A37" s="4">
        <v>9</v>
      </c>
      <c r="B37" s="135" t="s">
        <v>25</v>
      </c>
      <c r="C37" s="136"/>
      <c r="D37" s="84">
        <v>4.15</v>
      </c>
      <c r="E37" s="84">
        <v>2.83</v>
      </c>
      <c r="F37" s="84">
        <v>6.44</v>
      </c>
      <c r="G37" s="84">
        <v>2.99</v>
      </c>
      <c r="H37" s="84">
        <v>4.92</v>
      </c>
    </row>
    <row r="38" spans="1:8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</row>
    <row r="39" spans="1:8" ht="15.75">
      <c r="A39" s="3">
        <v>10.1</v>
      </c>
      <c r="B39" s="131" t="s">
        <v>28</v>
      </c>
      <c r="C39" s="132"/>
      <c r="D39" s="79">
        <v>97.53</v>
      </c>
      <c r="E39" s="79">
        <v>112.49</v>
      </c>
      <c r="F39" s="79">
        <v>173.36</v>
      </c>
      <c r="G39" s="79">
        <v>234.96</v>
      </c>
      <c r="H39" s="79">
        <v>228.82</v>
      </c>
    </row>
    <row r="40" spans="1:8" ht="15.75">
      <c r="A40" s="3">
        <v>10.2</v>
      </c>
      <c r="B40" s="131" t="s">
        <v>27</v>
      </c>
      <c r="C40" s="132"/>
      <c r="D40" s="79">
        <v>1.25</v>
      </c>
      <c r="E40" s="79">
        <v>0</v>
      </c>
      <c r="F40" s="79">
        <v>13.09</v>
      </c>
      <c r="G40" s="79">
        <v>4.89</v>
      </c>
      <c r="H40" s="79">
        <v>4.6</v>
      </c>
    </row>
    <row r="41" spans="1:8" ht="15.75">
      <c r="A41" s="3">
        <v>10.3</v>
      </c>
      <c r="B41" s="131" t="s">
        <v>26</v>
      </c>
      <c r="C41" s="132"/>
      <c r="D41" s="79">
        <f>D42-D39-D40</f>
        <v>70.25</v>
      </c>
      <c r="E41" s="79">
        <v>176.45</v>
      </c>
      <c r="F41" s="79">
        <v>310.19</v>
      </c>
      <c r="G41" s="79">
        <v>78.18</v>
      </c>
      <c r="H41" s="79">
        <f>H42-H39-H40</f>
        <v>52.089999999999996</v>
      </c>
    </row>
    <row r="42" spans="1:8" ht="15.75">
      <c r="A42" s="4">
        <v>10.4</v>
      </c>
      <c r="B42" s="139" t="s">
        <v>29</v>
      </c>
      <c r="C42" s="140"/>
      <c r="D42" s="84">
        <f>D26</f>
        <v>169.03</v>
      </c>
      <c r="E42" s="84">
        <f>E39+E40+E41</f>
        <v>288.94</v>
      </c>
      <c r="F42" s="84">
        <f>F26</f>
        <v>496.64</v>
      </c>
      <c r="G42" s="84">
        <f>G26</f>
        <v>318.03</v>
      </c>
      <c r="H42" s="84">
        <f>H26</f>
        <v>285.51</v>
      </c>
    </row>
    <row r="43" spans="1:8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</row>
    <row r="44" spans="1:8" ht="15.75">
      <c r="A44" s="7">
        <v>11</v>
      </c>
      <c r="B44" s="141" t="s">
        <v>31</v>
      </c>
      <c r="C44" s="141"/>
      <c r="D44" s="100">
        <f>D48+D51+D54+D55+D58+D59+D60+D61+D62</f>
        <v>7756.050000000002</v>
      </c>
      <c r="E44" s="100">
        <f>E48+E51+E54+E55+E58+E59+E60+E61+E62</f>
        <v>8488.24</v>
      </c>
      <c r="F44" s="100">
        <f>F48+F51+F54+F55+F58+F59+F60+F61+F62</f>
        <v>18770.66</v>
      </c>
      <c r="G44" s="100">
        <f>G48+G51+G54+G55+G58+G59+G60+G61+G62</f>
        <v>7414.92</v>
      </c>
      <c r="H44" s="103">
        <f>H48+H51+H54+H55+H58+H59+H60+H61+H62</f>
        <v>9179.110000000002</v>
      </c>
    </row>
    <row r="45" spans="1:8" ht="15.75">
      <c r="A45" s="5" t="s">
        <v>58</v>
      </c>
      <c r="B45" s="24" t="s">
        <v>32</v>
      </c>
      <c r="C45" s="25" t="s">
        <v>28</v>
      </c>
      <c r="D45" s="78">
        <v>2365.64</v>
      </c>
      <c r="E45" s="78">
        <v>1728.14</v>
      </c>
      <c r="F45" s="78">
        <v>2913.32</v>
      </c>
      <c r="G45" s="78">
        <v>3103.06</v>
      </c>
      <c r="H45" s="78">
        <v>4597.81</v>
      </c>
    </row>
    <row r="46" spans="1:8" ht="15.75">
      <c r="A46" s="3" t="s">
        <v>59</v>
      </c>
      <c r="B46" s="131" t="s">
        <v>27</v>
      </c>
      <c r="C46" s="132"/>
      <c r="D46" s="79">
        <v>22.81</v>
      </c>
      <c r="E46" s="79">
        <v>0</v>
      </c>
      <c r="F46" s="79">
        <v>209.46</v>
      </c>
      <c r="G46" s="79">
        <v>70.49</v>
      </c>
      <c r="H46" s="79">
        <v>59.69</v>
      </c>
    </row>
    <row r="47" spans="1:8" ht="15.75">
      <c r="A47" s="3" t="s">
        <v>60</v>
      </c>
      <c r="B47" s="131" t="s">
        <v>26</v>
      </c>
      <c r="C47" s="132"/>
      <c r="D47" s="79">
        <v>1365.69</v>
      </c>
      <c r="E47" s="79">
        <v>2734.94</v>
      </c>
      <c r="F47" s="79">
        <v>5129.36</v>
      </c>
      <c r="G47" s="79">
        <v>1111.16</v>
      </c>
      <c r="H47" s="79">
        <v>1064.2</v>
      </c>
    </row>
    <row r="48" spans="1:8" s="27" customFormat="1" ht="15.75">
      <c r="A48" s="4" t="s">
        <v>61</v>
      </c>
      <c r="B48" s="133" t="s">
        <v>29</v>
      </c>
      <c r="C48" s="134"/>
      <c r="D48" s="81">
        <f>SUM(D45:D47)</f>
        <v>3754.14</v>
      </c>
      <c r="E48" s="84">
        <f>SUM(E45:E47)</f>
        <v>4463.08</v>
      </c>
      <c r="F48" s="81">
        <f>SUM(F45:F47)</f>
        <v>8252.14</v>
      </c>
      <c r="G48" s="81">
        <f>SUM(G45:G47)</f>
        <v>4284.71</v>
      </c>
      <c r="H48" s="81">
        <f>SUM(H45:H47)</f>
        <v>5721.7</v>
      </c>
    </row>
    <row r="49" spans="1:8" ht="15.75">
      <c r="A49" s="5" t="s">
        <v>62</v>
      </c>
      <c r="B49" s="24" t="s">
        <v>33</v>
      </c>
      <c r="C49" s="25" t="s">
        <v>34</v>
      </c>
      <c r="D49" s="78">
        <v>19.27</v>
      </c>
      <c r="E49" s="78">
        <v>388.52</v>
      </c>
      <c r="F49" s="78">
        <v>341.77</v>
      </c>
      <c r="G49" s="78">
        <v>7.84</v>
      </c>
      <c r="H49" s="78">
        <v>44.83</v>
      </c>
    </row>
    <row r="50" spans="1:8" ht="15.75">
      <c r="A50" s="3" t="s">
        <v>63</v>
      </c>
      <c r="B50" s="131" t="s">
        <v>35</v>
      </c>
      <c r="C50" s="132"/>
      <c r="D50" s="79">
        <v>55.75</v>
      </c>
      <c r="E50" s="79">
        <v>848.88</v>
      </c>
      <c r="F50" s="79">
        <v>2971.48</v>
      </c>
      <c r="G50" s="79">
        <v>1256.1</v>
      </c>
      <c r="H50" s="79">
        <v>26.23</v>
      </c>
    </row>
    <row r="51" spans="1:8" s="27" customFormat="1" ht="15.75">
      <c r="A51" s="4" t="s">
        <v>64</v>
      </c>
      <c r="B51" s="133" t="s">
        <v>29</v>
      </c>
      <c r="C51" s="134"/>
      <c r="D51" s="81">
        <f>SUM(D49:D50)</f>
        <v>75.02</v>
      </c>
      <c r="E51" s="84">
        <f>SUM(E49:E50)</f>
        <v>1237.4</v>
      </c>
      <c r="F51" s="81">
        <f>SUM(F49:F50)</f>
        <v>3313.25</v>
      </c>
      <c r="G51" s="81">
        <f>SUM(G49:G50)</f>
        <v>1263.9399999999998</v>
      </c>
      <c r="H51" s="81">
        <f>SUM(H49:H50)</f>
        <v>71.06</v>
      </c>
    </row>
    <row r="52" spans="1:8" ht="15.75">
      <c r="A52" s="5" t="s">
        <v>65</v>
      </c>
      <c r="B52" s="24" t="s">
        <v>36</v>
      </c>
      <c r="C52" s="25" t="s">
        <v>34</v>
      </c>
      <c r="D52" s="78">
        <v>1723.76</v>
      </c>
      <c r="E52" s="78">
        <v>691.88</v>
      </c>
      <c r="F52" s="78">
        <v>2053.65</v>
      </c>
      <c r="G52" s="78">
        <v>104.83</v>
      </c>
      <c r="H52" s="78">
        <v>1567.48</v>
      </c>
    </row>
    <row r="53" spans="1:8" ht="15.75">
      <c r="A53" s="3" t="s">
        <v>66</v>
      </c>
      <c r="B53" s="131" t="s">
        <v>35</v>
      </c>
      <c r="C53" s="132"/>
      <c r="D53" s="79">
        <v>15.51</v>
      </c>
      <c r="E53" s="79">
        <v>302.13</v>
      </c>
      <c r="F53" s="79">
        <v>163.82</v>
      </c>
      <c r="G53" s="79">
        <v>8.53</v>
      </c>
      <c r="H53" s="79">
        <v>40.33</v>
      </c>
    </row>
    <row r="54" spans="1:8" s="27" customFormat="1" ht="15.75">
      <c r="A54" s="4" t="s">
        <v>67</v>
      </c>
      <c r="B54" s="133" t="s">
        <v>29</v>
      </c>
      <c r="C54" s="134"/>
      <c r="D54" s="81">
        <f>SUM(D52:D53)</f>
        <v>1739.27</v>
      </c>
      <c r="E54" s="84">
        <f>SUM(E52:E53)</f>
        <v>994.01</v>
      </c>
      <c r="F54" s="81">
        <f>SUM(F52:F53)</f>
        <v>2217.4700000000003</v>
      </c>
      <c r="G54" s="81">
        <f>SUM(G52:G53)</f>
        <v>113.36</v>
      </c>
      <c r="H54" s="81">
        <f>SUM(H52:H53)</f>
        <v>1607.81</v>
      </c>
    </row>
    <row r="55" spans="1:8" ht="15.75">
      <c r="A55" s="7">
        <v>11.4</v>
      </c>
      <c r="B55" s="124" t="s">
        <v>37</v>
      </c>
      <c r="C55" s="124"/>
      <c r="D55" s="82">
        <v>1431.44</v>
      </c>
      <c r="E55" s="82">
        <v>887.32</v>
      </c>
      <c r="F55" s="82">
        <v>1532.96</v>
      </c>
      <c r="G55" s="82">
        <v>1608.09</v>
      </c>
      <c r="H55" s="82">
        <v>1144.6</v>
      </c>
    </row>
    <row r="56" spans="1:8" ht="15.75">
      <c r="A56" s="5" t="s">
        <v>68</v>
      </c>
      <c r="B56" s="24" t="s">
        <v>38</v>
      </c>
      <c r="C56" s="25" t="s">
        <v>39</v>
      </c>
      <c r="D56" s="78">
        <v>182.32</v>
      </c>
      <c r="E56" s="78">
        <v>422.42</v>
      </c>
      <c r="F56" s="78">
        <v>1558.83</v>
      </c>
      <c r="G56" s="78">
        <v>1.57</v>
      </c>
      <c r="H56" s="78">
        <v>134.32</v>
      </c>
    </row>
    <row r="57" spans="1:8" ht="15.75">
      <c r="A57" s="3" t="s">
        <v>69</v>
      </c>
      <c r="B57" s="127" t="s">
        <v>40</v>
      </c>
      <c r="C57" s="128"/>
      <c r="D57" s="79">
        <v>379.03</v>
      </c>
      <c r="E57" s="79">
        <v>166.32</v>
      </c>
      <c r="F57" s="79">
        <v>1121.86</v>
      </c>
      <c r="G57" s="79">
        <v>3.82</v>
      </c>
      <c r="H57" s="79">
        <v>234.61</v>
      </c>
    </row>
    <row r="58" spans="1:8" s="27" customFormat="1" ht="15.75">
      <c r="A58" s="4" t="s">
        <v>70</v>
      </c>
      <c r="B58" s="129" t="s">
        <v>29</v>
      </c>
      <c r="C58" s="130"/>
      <c r="D58" s="81">
        <f>SUM(D56:D57)</f>
        <v>561.3499999999999</v>
      </c>
      <c r="E58" s="84">
        <f>SUM(E56:E57)</f>
        <v>588.74</v>
      </c>
      <c r="F58" s="81">
        <f>SUM(F56:F57)</f>
        <v>2680.6899999999996</v>
      </c>
      <c r="G58" s="81">
        <f>SUM(G56:G57)</f>
        <v>5.39</v>
      </c>
      <c r="H58" s="81">
        <f>SUM(H56:H57)</f>
        <v>368.93</v>
      </c>
    </row>
    <row r="59" spans="1:8" ht="15.75">
      <c r="A59" s="7">
        <v>11.6</v>
      </c>
      <c r="B59" s="124" t="s">
        <v>41</v>
      </c>
      <c r="C59" s="124"/>
      <c r="D59" s="82">
        <v>31.35</v>
      </c>
      <c r="E59" s="82">
        <v>112.84</v>
      </c>
      <c r="F59" s="82">
        <v>268.49</v>
      </c>
      <c r="G59" s="82">
        <v>8.76</v>
      </c>
      <c r="H59" s="82">
        <v>98.87</v>
      </c>
    </row>
    <row r="60" spans="1:8" ht="15.75">
      <c r="A60" s="7">
        <v>11.7</v>
      </c>
      <c r="B60" s="124" t="s">
        <v>42</v>
      </c>
      <c r="C60" s="124"/>
      <c r="D60" s="82">
        <v>0</v>
      </c>
      <c r="E60" s="82">
        <v>0</v>
      </c>
      <c r="F60" s="82">
        <v>25.13</v>
      </c>
      <c r="G60" s="82">
        <v>0</v>
      </c>
      <c r="H60" s="82">
        <v>7.53</v>
      </c>
    </row>
    <row r="61" spans="1:8" ht="15.75">
      <c r="A61" s="7">
        <v>11.8</v>
      </c>
      <c r="B61" s="124" t="s">
        <v>53</v>
      </c>
      <c r="C61" s="124"/>
      <c r="D61" s="82">
        <v>0.13</v>
      </c>
      <c r="E61" s="82">
        <v>0</v>
      </c>
      <c r="F61" s="82">
        <v>0</v>
      </c>
      <c r="G61" s="82">
        <v>0</v>
      </c>
      <c r="H61" s="82">
        <v>19.78</v>
      </c>
    </row>
    <row r="62" spans="1:8" ht="15.75">
      <c r="A62" s="7">
        <v>11.9</v>
      </c>
      <c r="B62" s="124" t="s">
        <v>43</v>
      </c>
      <c r="C62" s="124"/>
      <c r="D62" s="82">
        <v>163.35</v>
      </c>
      <c r="E62" s="82">
        <v>204.85</v>
      </c>
      <c r="F62" s="82">
        <v>480.53</v>
      </c>
      <c r="G62" s="82">
        <v>130.67</v>
      </c>
      <c r="H62" s="82">
        <v>138.83</v>
      </c>
    </row>
    <row r="63" spans="1:8" ht="15.75">
      <c r="A63" s="5">
        <v>12</v>
      </c>
      <c r="B63" s="125" t="s">
        <v>44</v>
      </c>
      <c r="C63" s="126"/>
      <c r="D63" s="101">
        <f>SUM(D64:D68)</f>
        <v>5031.549999999999</v>
      </c>
      <c r="E63" s="101">
        <f>SUM(E64:E68)</f>
        <v>3087.11</v>
      </c>
      <c r="F63" s="101">
        <f>SUM(F64:F68)</f>
        <v>5753.97</v>
      </c>
      <c r="G63" s="101">
        <f>SUM(G64:G68)</f>
        <v>4145.12</v>
      </c>
      <c r="H63" s="101">
        <f>SUM(H64:H68)</f>
        <v>5168.360000000001</v>
      </c>
    </row>
    <row r="64" spans="1:8" ht="15.75">
      <c r="A64" s="3">
        <v>12.1</v>
      </c>
      <c r="B64" s="122" t="s">
        <v>45</v>
      </c>
      <c r="C64" s="123"/>
      <c r="D64" s="79">
        <v>4725.98</v>
      </c>
      <c r="E64" s="79">
        <v>2418.57</v>
      </c>
      <c r="F64" s="79">
        <v>3801.79</v>
      </c>
      <c r="G64" s="79">
        <v>3328.52</v>
      </c>
      <c r="H64" s="79">
        <v>2843.91</v>
      </c>
    </row>
    <row r="65" spans="1:8" ht="15.75">
      <c r="A65" s="3">
        <v>12.2</v>
      </c>
      <c r="B65" s="122" t="s">
        <v>46</v>
      </c>
      <c r="C65" s="123"/>
      <c r="D65" s="79">
        <v>0</v>
      </c>
      <c r="E65" s="79">
        <v>0</v>
      </c>
      <c r="F65" s="79">
        <v>22.61</v>
      </c>
      <c r="G65" s="79">
        <v>48.79</v>
      </c>
      <c r="H65" s="79">
        <v>1345.94</v>
      </c>
    </row>
    <row r="66" spans="1:8" ht="15.75">
      <c r="A66" s="3">
        <v>12.3</v>
      </c>
      <c r="B66" s="122" t="s">
        <v>47</v>
      </c>
      <c r="C66" s="123"/>
      <c r="D66" s="79">
        <v>2.02</v>
      </c>
      <c r="E66" s="79">
        <v>5.19</v>
      </c>
      <c r="F66" s="79">
        <v>30.24</v>
      </c>
      <c r="G66" s="79">
        <v>8.47</v>
      </c>
      <c r="H66" s="79">
        <v>1.5</v>
      </c>
    </row>
    <row r="67" spans="1:8" ht="15.75">
      <c r="A67" s="3">
        <v>12.4</v>
      </c>
      <c r="B67" s="122" t="s">
        <v>48</v>
      </c>
      <c r="C67" s="123"/>
      <c r="D67" s="79">
        <v>148.32</v>
      </c>
      <c r="E67" s="79">
        <v>142.29</v>
      </c>
      <c r="F67" s="79">
        <v>383.45</v>
      </c>
      <c r="G67" s="79">
        <v>214.03</v>
      </c>
      <c r="H67" s="79">
        <v>234.63</v>
      </c>
    </row>
    <row r="68" spans="1:8" ht="15.75">
      <c r="A68" s="3">
        <v>12.5</v>
      </c>
      <c r="B68" s="122" t="s">
        <v>49</v>
      </c>
      <c r="C68" s="123"/>
      <c r="D68" s="79">
        <v>155.23</v>
      </c>
      <c r="E68" s="79">
        <v>521.06</v>
      </c>
      <c r="F68" s="79">
        <v>1515.88</v>
      </c>
      <c r="G68" s="79">
        <v>545.31</v>
      </c>
      <c r="H68" s="79">
        <v>742.38</v>
      </c>
    </row>
    <row r="69" spans="1:8" ht="15.75">
      <c r="A69" s="8">
        <v>13</v>
      </c>
      <c r="B69" s="124" t="s">
        <v>71</v>
      </c>
      <c r="C69" s="124"/>
      <c r="D69" s="102">
        <f>D44+D63</f>
        <v>12787.600000000002</v>
      </c>
      <c r="E69" s="102">
        <f>E44+E63</f>
        <v>11575.35</v>
      </c>
      <c r="F69" s="102">
        <f>F44+F63</f>
        <v>24524.63</v>
      </c>
      <c r="G69" s="102">
        <f>G44+G63</f>
        <v>11560.04</v>
      </c>
      <c r="H69" s="102">
        <f>H44+H63</f>
        <v>14347.470000000003</v>
      </c>
    </row>
  </sheetData>
  <sheetProtection/>
  <mergeCells count="48">
    <mergeCell ref="A2:E2"/>
    <mergeCell ref="B48:C48"/>
    <mergeCell ref="B50:C50"/>
    <mergeCell ref="B41:C41"/>
    <mergeCell ref="B42:C42"/>
    <mergeCell ref="B44:C44"/>
    <mergeCell ref="B46:C46"/>
    <mergeCell ref="B37:C37"/>
    <mergeCell ref="B43:C43"/>
    <mergeCell ref="B31:C31"/>
    <mergeCell ref="B4:C4"/>
    <mergeCell ref="B20:C20"/>
    <mergeCell ref="B21:C21"/>
    <mergeCell ref="B22:C22"/>
    <mergeCell ref="B40:C40"/>
    <mergeCell ref="B36:C36"/>
    <mergeCell ref="B38:C38"/>
    <mergeCell ref="B32:C32"/>
    <mergeCell ref="B35:C35"/>
    <mergeCell ref="B25:C25"/>
    <mergeCell ref="B60:C60"/>
    <mergeCell ref="B33:C33"/>
    <mergeCell ref="B34:C34"/>
    <mergeCell ref="B39:C39"/>
    <mergeCell ref="B61:C61"/>
    <mergeCell ref="B23:C23"/>
    <mergeCell ref="B24:C24"/>
    <mergeCell ref="B57:C57"/>
    <mergeCell ref="B58:C58"/>
    <mergeCell ref="B55:C55"/>
    <mergeCell ref="B47:C47"/>
    <mergeCell ref="B51:C51"/>
    <mergeCell ref="B53:C53"/>
    <mergeCell ref="B26:C26"/>
    <mergeCell ref="B27:C27"/>
    <mergeCell ref="B28:C28"/>
    <mergeCell ref="B29:C29"/>
    <mergeCell ref="B30:C30"/>
    <mergeCell ref="B59:C59"/>
    <mergeCell ref="B54:C54"/>
    <mergeCell ref="B62:C62"/>
    <mergeCell ref="B69:C69"/>
    <mergeCell ref="B65:C65"/>
    <mergeCell ref="B66:C66"/>
    <mergeCell ref="B67:C67"/>
    <mergeCell ref="B68:C68"/>
    <mergeCell ref="B64:C64"/>
    <mergeCell ref="B63:C63"/>
  </mergeCells>
  <printOptions/>
  <pageMargins left="0.5" right="0.17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7" man="1"/>
  </rowBreaks>
  <colBreaks count="1" manualBreakCount="1">
    <brk id="5" max="6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Normal="80" zoomScaleSheetLayoutView="100" zoomScalePageLayoutView="0" workbookViewId="0" topLeftCell="A37">
      <selection activeCell="B15" sqref="B15"/>
    </sheetView>
  </sheetViews>
  <sheetFormatPr defaultColWidth="9.140625" defaultRowHeight="12.75"/>
  <cols>
    <col min="1" max="1" width="9.421875" style="11" customWidth="1"/>
    <col min="2" max="2" width="38.28125" style="11" customWidth="1"/>
    <col min="3" max="3" width="13.421875" style="10" customWidth="1"/>
    <col min="4" max="4" width="13.421875" style="11" customWidth="1"/>
    <col min="5" max="16384" width="9.140625" style="11" customWidth="1"/>
  </cols>
  <sheetData>
    <row r="1" ht="21" customHeight="1">
      <c r="A1" s="1" t="s">
        <v>0</v>
      </c>
    </row>
    <row r="2" spans="1:3" ht="32.25" customHeight="1">
      <c r="A2" s="152" t="s">
        <v>55</v>
      </c>
      <c r="B2" s="152"/>
      <c r="C2" s="152"/>
    </row>
    <row r="3" spans="1:3" ht="15">
      <c r="A3" s="1" t="s">
        <v>77</v>
      </c>
      <c r="C3" s="39" t="s">
        <v>144</v>
      </c>
    </row>
    <row r="4" spans="1:4" s="12" customFormat="1" ht="30" customHeight="1">
      <c r="A4" s="2" t="s">
        <v>10</v>
      </c>
      <c r="B4" s="151" t="s">
        <v>54</v>
      </c>
      <c r="C4" s="151"/>
      <c r="D4" s="2" t="s">
        <v>1</v>
      </c>
    </row>
    <row r="5" spans="1:4" ht="15" customHeight="1">
      <c r="A5" s="26" t="s">
        <v>11</v>
      </c>
      <c r="B5" s="16" t="s">
        <v>50</v>
      </c>
      <c r="C5" s="17" t="s">
        <v>2</v>
      </c>
      <c r="D5" s="76">
        <v>5088.15</v>
      </c>
    </row>
    <row r="6" spans="1:4" ht="15.75">
      <c r="A6" s="3">
        <v>1.2</v>
      </c>
      <c r="B6" s="16"/>
      <c r="C6" s="17" t="s">
        <v>3</v>
      </c>
      <c r="D6" s="76">
        <v>5088.15</v>
      </c>
    </row>
    <row r="7" spans="1:4" ht="15.75">
      <c r="A7" s="3">
        <v>1.3</v>
      </c>
      <c r="B7" s="18"/>
      <c r="C7" s="17" t="s">
        <v>4</v>
      </c>
      <c r="D7" s="76">
        <v>5616</v>
      </c>
    </row>
    <row r="8" spans="1:4" ht="15.75">
      <c r="A8" s="3">
        <v>1.4</v>
      </c>
      <c r="B8" s="18"/>
      <c r="C8" s="17" t="s">
        <v>5</v>
      </c>
      <c r="D8" s="76">
        <v>8406.21</v>
      </c>
    </row>
    <row r="9" spans="1:4" ht="15.75">
      <c r="A9" s="3">
        <v>1.5</v>
      </c>
      <c r="B9" s="18"/>
      <c r="C9" s="17" t="s">
        <v>6</v>
      </c>
      <c r="D9" s="76">
        <v>7408.07</v>
      </c>
    </row>
    <row r="10" spans="1:4" ht="15.75">
      <c r="A10" s="3">
        <v>1.6</v>
      </c>
      <c r="B10" s="18"/>
      <c r="C10" s="17" t="s">
        <v>7</v>
      </c>
      <c r="D10" s="76">
        <v>10198.28</v>
      </c>
    </row>
    <row r="11" spans="1:4" ht="15.75">
      <c r="A11" s="4">
        <v>1.7</v>
      </c>
      <c r="B11" s="19"/>
      <c r="C11" s="20" t="s">
        <v>12</v>
      </c>
      <c r="D11" s="77">
        <v>10234.1</v>
      </c>
    </row>
    <row r="12" spans="1:4" ht="15.75">
      <c r="A12" s="5">
        <v>2.1</v>
      </c>
      <c r="B12" s="14" t="s">
        <v>51</v>
      </c>
      <c r="C12" s="15" t="s">
        <v>2</v>
      </c>
      <c r="D12" s="78">
        <v>1576.6</v>
      </c>
    </row>
    <row r="13" spans="1:4" ht="15" customHeight="1">
      <c r="A13" s="3">
        <v>2.2</v>
      </c>
      <c r="B13" s="16"/>
      <c r="C13" s="17" t="s">
        <v>3</v>
      </c>
      <c r="D13" s="79">
        <v>1576.6</v>
      </c>
    </row>
    <row r="14" spans="1:4" ht="15.75" customHeight="1">
      <c r="A14" s="3">
        <v>2.3</v>
      </c>
      <c r="B14" s="37"/>
      <c r="C14" s="17" t="s">
        <v>4</v>
      </c>
      <c r="D14" s="79">
        <v>1740.15</v>
      </c>
    </row>
    <row r="15" spans="1:4" ht="15.75">
      <c r="A15" s="3">
        <v>2.4</v>
      </c>
      <c r="B15" s="38"/>
      <c r="C15" s="17" t="s">
        <v>5</v>
      </c>
      <c r="D15" s="79">
        <v>2604.72</v>
      </c>
    </row>
    <row r="16" spans="1:4" ht="15.75">
      <c r="A16" s="3">
        <v>2.5</v>
      </c>
      <c r="B16" s="38"/>
      <c r="C16" s="17" t="s">
        <v>6</v>
      </c>
      <c r="D16" s="79">
        <v>2295.44</v>
      </c>
    </row>
    <row r="17" spans="1:4" ht="15.75">
      <c r="A17" s="3">
        <v>2.6</v>
      </c>
      <c r="B17" s="38"/>
      <c r="C17" s="17" t="s">
        <v>7</v>
      </c>
      <c r="D17" s="79">
        <v>3160</v>
      </c>
    </row>
    <row r="18" spans="1:4" ht="15.75">
      <c r="A18" s="3">
        <v>2.7</v>
      </c>
      <c r="B18" s="18"/>
      <c r="C18" s="21" t="s">
        <v>12</v>
      </c>
      <c r="D18" s="80">
        <v>3168.86</v>
      </c>
    </row>
    <row r="19" spans="1:4" ht="15.75">
      <c r="A19" s="4">
        <v>2.8</v>
      </c>
      <c r="B19" s="22"/>
      <c r="C19" s="23" t="s">
        <v>8</v>
      </c>
      <c r="D19" s="81">
        <v>3485.75</v>
      </c>
    </row>
    <row r="20" spans="1:4" ht="15.75">
      <c r="A20" s="7">
        <v>3</v>
      </c>
      <c r="B20" s="141" t="s">
        <v>13</v>
      </c>
      <c r="C20" s="141"/>
      <c r="D20" s="82">
        <v>11093.16</v>
      </c>
    </row>
    <row r="21" spans="1:4" ht="15.75">
      <c r="A21" s="7">
        <v>4</v>
      </c>
      <c r="B21" s="141" t="s">
        <v>14</v>
      </c>
      <c r="C21" s="150"/>
      <c r="D21" s="82">
        <v>67.68</v>
      </c>
    </row>
    <row r="22" spans="1:4" ht="15.75">
      <c r="A22" s="5">
        <v>5</v>
      </c>
      <c r="B22" s="125" t="s">
        <v>15</v>
      </c>
      <c r="C22" s="126"/>
      <c r="D22" s="83"/>
    </row>
    <row r="23" spans="1:4" ht="15.75">
      <c r="A23" s="3">
        <v>5.1</v>
      </c>
      <c r="B23" s="144" t="s">
        <v>16</v>
      </c>
      <c r="C23" s="145"/>
      <c r="D23" s="79">
        <v>10.1</v>
      </c>
    </row>
    <row r="24" spans="1:4" ht="15.75">
      <c r="A24" s="3">
        <v>5.2</v>
      </c>
      <c r="B24" s="144" t="s">
        <v>17</v>
      </c>
      <c r="C24" s="145"/>
      <c r="D24" s="79">
        <v>0</v>
      </c>
    </row>
    <row r="25" spans="1:4" ht="15.75">
      <c r="A25" s="3">
        <v>5.3</v>
      </c>
      <c r="B25" s="144" t="s">
        <v>18</v>
      </c>
      <c r="C25" s="145"/>
      <c r="D25" s="79">
        <v>0</v>
      </c>
    </row>
    <row r="26" spans="1:4" ht="15.75">
      <c r="A26" s="3">
        <v>5.4</v>
      </c>
      <c r="B26" s="144" t="s">
        <v>19</v>
      </c>
      <c r="C26" s="145"/>
      <c r="D26" s="79">
        <v>312.06</v>
      </c>
    </row>
    <row r="27" spans="1:4" ht="15.75">
      <c r="A27" s="4">
        <v>5.5</v>
      </c>
      <c r="B27" s="135" t="s">
        <v>20</v>
      </c>
      <c r="C27" s="136"/>
      <c r="D27" s="84">
        <v>116.64</v>
      </c>
    </row>
    <row r="28" spans="1:4" ht="15.75">
      <c r="A28" s="5">
        <v>6</v>
      </c>
      <c r="B28" s="125" t="s">
        <v>21</v>
      </c>
      <c r="C28" s="126"/>
      <c r="D28" s="78"/>
    </row>
    <row r="29" spans="1:4" ht="15.75">
      <c r="A29" s="3">
        <v>6.1</v>
      </c>
      <c r="B29" s="144" t="s">
        <v>16</v>
      </c>
      <c r="C29" s="145"/>
      <c r="D29" s="79">
        <v>35</v>
      </c>
    </row>
    <row r="30" spans="1:4" ht="15.75">
      <c r="A30" s="3">
        <v>6.2</v>
      </c>
      <c r="B30" s="144" t="s">
        <v>17</v>
      </c>
      <c r="C30" s="145"/>
      <c r="D30" s="79">
        <v>0</v>
      </c>
    </row>
    <row r="31" spans="1:4" ht="15.75">
      <c r="A31" s="3">
        <v>6.3</v>
      </c>
      <c r="B31" s="144" t="s">
        <v>18</v>
      </c>
      <c r="C31" s="145"/>
      <c r="D31" s="79">
        <v>0</v>
      </c>
    </row>
    <row r="32" spans="1:4" ht="15.75">
      <c r="A32" s="3">
        <v>6.4</v>
      </c>
      <c r="B32" s="144" t="s">
        <v>22</v>
      </c>
      <c r="C32" s="145"/>
      <c r="D32" s="79">
        <v>12.81</v>
      </c>
    </row>
    <row r="33" spans="1:4" ht="15.75">
      <c r="A33" s="3">
        <v>6.5</v>
      </c>
      <c r="B33" s="144" t="s">
        <v>20</v>
      </c>
      <c r="C33" s="145"/>
      <c r="D33" s="79">
        <v>17.56</v>
      </c>
    </row>
    <row r="34" spans="1:4" ht="15.75">
      <c r="A34" s="7">
        <v>7</v>
      </c>
      <c r="B34" s="148" t="s">
        <v>52</v>
      </c>
      <c r="C34" s="149"/>
      <c r="D34" s="82">
        <v>3411.76</v>
      </c>
    </row>
    <row r="35" spans="1:4" ht="15.75">
      <c r="A35" s="5">
        <v>8.1</v>
      </c>
      <c r="B35" s="146" t="s">
        <v>23</v>
      </c>
      <c r="C35" s="147"/>
      <c r="D35" s="85">
        <v>16</v>
      </c>
    </row>
    <row r="36" spans="1:4" ht="15" customHeight="1">
      <c r="A36" s="4">
        <v>8.2</v>
      </c>
      <c r="B36" s="135" t="s">
        <v>24</v>
      </c>
      <c r="C36" s="136"/>
      <c r="D36" s="86">
        <v>4</v>
      </c>
    </row>
    <row r="37" spans="1:4" ht="15.75">
      <c r="A37" s="4">
        <v>9</v>
      </c>
      <c r="B37" s="135" t="s">
        <v>25</v>
      </c>
      <c r="C37" s="136"/>
      <c r="D37" s="84">
        <v>3.21</v>
      </c>
    </row>
    <row r="38" spans="1:4" ht="16.5" customHeight="1">
      <c r="A38" s="6">
        <v>10</v>
      </c>
      <c r="B38" s="137" t="s">
        <v>79</v>
      </c>
      <c r="C38" s="138"/>
      <c r="D38" s="78"/>
    </row>
    <row r="39" spans="1:4" ht="15.75">
      <c r="A39" s="3">
        <v>10.1</v>
      </c>
      <c r="B39" s="131" t="s">
        <v>28</v>
      </c>
      <c r="C39" s="132"/>
      <c r="D39" s="79">
        <v>141.48</v>
      </c>
    </row>
    <row r="40" spans="1:4" ht="15.75">
      <c r="A40" s="3">
        <v>10.2</v>
      </c>
      <c r="B40" s="131" t="s">
        <v>27</v>
      </c>
      <c r="C40" s="132"/>
      <c r="D40" s="79">
        <v>0</v>
      </c>
    </row>
    <row r="41" spans="1:4" ht="15.75">
      <c r="A41" s="3">
        <v>10.3</v>
      </c>
      <c r="B41" s="131" t="s">
        <v>26</v>
      </c>
      <c r="C41" s="132"/>
      <c r="D41" s="79">
        <v>170.58</v>
      </c>
    </row>
    <row r="42" spans="1:4" ht="15.75">
      <c r="A42" s="4">
        <v>10.4</v>
      </c>
      <c r="B42" s="133" t="s">
        <v>29</v>
      </c>
      <c r="C42" s="134"/>
      <c r="D42" s="84">
        <f>D26</f>
        <v>312.06</v>
      </c>
    </row>
    <row r="43" spans="1:4" ht="32.25" customHeight="1">
      <c r="A43" s="13" t="s">
        <v>30</v>
      </c>
      <c r="B43" s="142" t="s">
        <v>141</v>
      </c>
      <c r="C43" s="143"/>
      <c r="D43" s="87"/>
    </row>
    <row r="44" spans="1:4" ht="15.75">
      <c r="A44" s="7">
        <v>11</v>
      </c>
      <c r="B44" s="141" t="s">
        <v>31</v>
      </c>
      <c r="C44" s="141"/>
      <c r="D44" s="100">
        <f>D48+D51+D54+D55+D58+D59+D60+D61+D62</f>
        <v>6540.91</v>
      </c>
    </row>
    <row r="45" spans="1:4" ht="15.75">
      <c r="A45" s="5" t="s">
        <v>58</v>
      </c>
      <c r="B45" s="24" t="s">
        <v>32</v>
      </c>
      <c r="C45" s="25" t="s">
        <v>28</v>
      </c>
      <c r="D45" s="78">
        <v>1792.08</v>
      </c>
    </row>
    <row r="46" spans="1:4" ht="15.75">
      <c r="A46" s="3" t="s">
        <v>59</v>
      </c>
      <c r="B46" s="131" t="s">
        <v>27</v>
      </c>
      <c r="C46" s="132"/>
      <c r="D46" s="79">
        <v>0</v>
      </c>
    </row>
    <row r="47" spans="1:4" ht="15.75">
      <c r="A47" s="3" t="s">
        <v>60</v>
      </c>
      <c r="B47" s="131" t="s">
        <v>26</v>
      </c>
      <c r="C47" s="132"/>
      <c r="D47" s="79">
        <v>2203.92</v>
      </c>
    </row>
    <row r="48" spans="1:4" s="27" customFormat="1" ht="15.75">
      <c r="A48" s="4" t="s">
        <v>61</v>
      </c>
      <c r="B48" s="133" t="s">
        <v>29</v>
      </c>
      <c r="C48" s="134"/>
      <c r="D48" s="81">
        <f>SUM(D45:D47)</f>
        <v>3996</v>
      </c>
    </row>
    <row r="49" spans="1:4" ht="15.75">
      <c r="A49" s="5" t="s">
        <v>62</v>
      </c>
      <c r="B49" s="24" t="s">
        <v>33</v>
      </c>
      <c r="C49" s="25" t="s">
        <v>34</v>
      </c>
      <c r="D49" s="78">
        <v>483.1</v>
      </c>
    </row>
    <row r="50" spans="1:4" ht="15.75">
      <c r="A50" s="3" t="s">
        <v>63</v>
      </c>
      <c r="B50" s="131" t="s">
        <v>35</v>
      </c>
      <c r="C50" s="132"/>
      <c r="D50" s="79">
        <v>1564.52</v>
      </c>
    </row>
    <row r="51" spans="1:4" s="27" customFormat="1" ht="15.75">
      <c r="A51" s="4" t="s">
        <v>64</v>
      </c>
      <c r="B51" s="133" t="s">
        <v>29</v>
      </c>
      <c r="C51" s="134"/>
      <c r="D51" s="81">
        <f>SUM(D49:D50)</f>
        <v>2047.62</v>
      </c>
    </row>
    <row r="52" spans="1:4" ht="15.75">
      <c r="A52" s="5" t="s">
        <v>65</v>
      </c>
      <c r="B52" s="24" t="s">
        <v>36</v>
      </c>
      <c r="C52" s="25" t="s">
        <v>34</v>
      </c>
      <c r="D52" s="78">
        <v>0</v>
      </c>
    </row>
    <row r="53" spans="1:4" ht="15.75">
      <c r="A53" s="3" t="s">
        <v>66</v>
      </c>
      <c r="B53" s="131" t="s">
        <v>35</v>
      </c>
      <c r="C53" s="132"/>
      <c r="D53" s="79">
        <v>0</v>
      </c>
    </row>
    <row r="54" spans="1:4" s="27" customFormat="1" ht="15.75">
      <c r="A54" s="4" t="s">
        <v>67</v>
      </c>
      <c r="B54" s="133" t="s">
        <v>29</v>
      </c>
      <c r="C54" s="134"/>
      <c r="D54" s="81">
        <f>SUM(D52:D53)</f>
        <v>0</v>
      </c>
    </row>
    <row r="55" spans="1:4" ht="15.75">
      <c r="A55" s="7">
        <v>11.4</v>
      </c>
      <c r="B55" s="124" t="s">
        <v>37</v>
      </c>
      <c r="C55" s="124"/>
      <c r="D55" s="82">
        <v>353.39</v>
      </c>
    </row>
    <row r="56" spans="1:4" ht="15.75">
      <c r="A56" s="5" t="s">
        <v>68</v>
      </c>
      <c r="B56" s="24" t="s">
        <v>38</v>
      </c>
      <c r="C56" s="25" t="s">
        <v>39</v>
      </c>
      <c r="D56" s="78">
        <v>0</v>
      </c>
    </row>
    <row r="57" spans="1:4" ht="15.75">
      <c r="A57" s="3" t="s">
        <v>69</v>
      </c>
      <c r="B57" s="127" t="s">
        <v>40</v>
      </c>
      <c r="C57" s="128"/>
      <c r="D57" s="79">
        <v>0</v>
      </c>
    </row>
    <row r="58" spans="1:4" s="27" customFormat="1" ht="15.75">
      <c r="A58" s="4" t="s">
        <v>70</v>
      </c>
      <c r="B58" s="129" t="s">
        <v>29</v>
      </c>
      <c r="C58" s="130"/>
      <c r="D58" s="81">
        <f>SUM(D56:D57)</f>
        <v>0</v>
      </c>
    </row>
    <row r="59" spans="1:4" ht="15.75">
      <c r="A59" s="7">
        <v>11.6</v>
      </c>
      <c r="B59" s="124" t="s">
        <v>41</v>
      </c>
      <c r="C59" s="124"/>
      <c r="D59" s="82">
        <v>0</v>
      </c>
    </row>
    <row r="60" spans="1:4" ht="15.75">
      <c r="A60" s="7">
        <v>11.7</v>
      </c>
      <c r="B60" s="124" t="s">
        <v>42</v>
      </c>
      <c r="C60" s="124"/>
      <c r="D60" s="82">
        <v>0</v>
      </c>
    </row>
    <row r="61" spans="1:4" ht="15.75">
      <c r="A61" s="7">
        <v>11.8</v>
      </c>
      <c r="B61" s="124" t="s">
        <v>53</v>
      </c>
      <c r="C61" s="124"/>
      <c r="D61" s="82">
        <v>0</v>
      </c>
    </row>
    <row r="62" spans="1:4" ht="15.75">
      <c r="A62" s="7">
        <v>11.9</v>
      </c>
      <c r="B62" s="124" t="s">
        <v>43</v>
      </c>
      <c r="C62" s="124"/>
      <c r="D62" s="82">
        <v>143.9</v>
      </c>
    </row>
    <row r="63" spans="1:4" ht="15.75">
      <c r="A63" s="5">
        <v>12</v>
      </c>
      <c r="B63" s="125" t="s">
        <v>44</v>
      </c>
      <c r="C63" s="126"/>
      <c r="D63" s="101">
        <f>SUM(D64:D68)</f>
        <v>3657.37</v>
      </c>
    </row>
    <row r="64" spans="1:4" ht="15.75">
      <c r="A64" s="3">
        <v>12.1</v>
      </c>
      <c r="B64" s="122" t="s">
        <v>45</v>
      </c>
      <c r="C64" s="123"/>
      <c r="D64" s="79">
        <v>2790.21</v>
      </c>
    </row>
    <row r="65" spans="1:4" ht="15.75">
      <c r="A65" s="3">
        <v>12.2</v>
      </c>
      <c r="B65" s="122" t="s">
        <v>46</v>
      </c>
      <c r="C65" s="123"/>
      <c r="D65" s="79">
        <v>0</v>
      </c>
    </row>
    <row r="66" spans="1:4" ht="15.75">
      <c r="A66" s="3">
        <v>12.3</v>
      </c>
      <c r="B66" s="122" t="s">
        <v>47</v>
      </c>
      <c r="C66" s="123"/>
      <c r="D66" s="79">
        <v>5.96</v>
      </c>
    </row>
    <row r="67" spans="1:4" ht="15.75">
      <c r="A67" s="3">
        <v>12.4</v>
      </c>
      <c r="B67" s="122" t="s">
        <v>48</v>
      </c>
      <c r="C67" s="123"/>
      <c r="D67" s="79">
        <v>333.35</v>
      </c>
    </row>
    <row r="68" spans="1:4" ht="15.75">
      <c r="A68" s="3">
        <v>12.5</v>
      </c>
      <c r="B68" s="122" t="s">
        <v>49</v>
      </c>
      <c r="C68" s="123"/>
      <c r="D68" s="79">
        <v>527.85</v>
      </c>
    </row>
    <row r="69" spans="1:4" ht="15.75">
      <c r="A69" s="8">
        <v>13</v>
      </c>
      <c r="B69" s="124" t="s">
        <v>71</v>
      </c>
      <c r="C69" s="124"/>
      <c r="D69" s="102">
        <f>D44+D63</f>
        <v>10198.279999999999</v>
      </c>
    </row>
  </sheetData>
  <sheetProtection/>
  <mergeCells count="48">
    <mergeCell ref="B69:C69"/>
    <mergeCell ref="B65:C65"/>
    <mergeCell ref="B66:C66"/>
    <mergeCell ref="B67:C67"/>
    <mergeCell ref="B68:C68"/>
    <mergeCell ref="B59:C59"/>
    <mergeCell ref="B60:C60"/>
    <mergeCell ref="B61:C61"/>
    <mergeCell ref="B63:C63"/>
    <mergeCell ref="B64:C64"/>
    <mergeCell ref="B36:C36"/>
    <mergeCell ref="B62:C62"/>
    <mergeCell ref="B23:C23"/>
    <mergeCell ref="B24:C24"/>
    <mergeCell ref="B25:C25"/>
    <mergeCell ref="B26:C26"/>
    <mergeCell ref="B53:C53"/>
    <mergeCell ref="B54:C54"/>
    <mergeCell ref="B55:C55"/>
    <mergeCell ref="B42:C42"/>
    <mergeCell ref="B44:C44"/>
    <mergeCell ref="B46:C46"/>
    <mergeCell ref="B47:C47"/>
    <mergeCell ref="B43:C43"/>
    <mergeCell ref="B57:C57"/>
    <mergeCell ref="B58:C58"/>
    <mergeCell ref="B31:C31"/>
    <mergeCell ref="B32:C32"/>
    <mergeCell ref="B33:C33"/>
    <mergeCell ref="B27:C27"/>
    <mergeCell ref="B28:C28"/>
    <mergeCell ref="B29:C29"/>
    <mergeCell ref="A2:C2"/>
    <mergeCell ref="B48:C48"/>
    <mergeCell ref="B50:C50"/>
    <mergeCell ref="B51:C51"/>
    <mergeCell ref="B38:C38"/>
    <mergeCell ref="B39:C39"/>
    <mergeCell ref="B40:C40"/>
    <mergeCell ref="B41:C41"/>
    <mergeCell ref="B34:C34"/>
    <mergeCell ref="B35:C35"/>
    <mergeCell ref="B4:C4"/>
    <mergeCell ref="B20:C20"/>
    <mergeCell ref="B21:C21"/>
    <mergeCell ref="B22:C22"/>
    <mergeCell ref="B37:C37"/>
    <mergeCell ref="B30:C30"/>
  </mergeCells>
  <printOptions/>
  <pageMargins left="0.551181102362205" right="0.17" top="0.984251968503937" bottom="0.866141732283465" header="0.511811023622047" footer="0.511811023622047"/>
  <pageSetup horizontalDpi="600" verticalDpi="600" orientation="portrait" paperSize="9" r:id="rId2"/>
  <rowBreaks count="1" manualBreakCount="1">
    <brk id="42" max="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0"/>
  <sheetViews>
    <sheetView view="pageBreakPreview" zoomScaleNormal="80" zoomScaleSheetLayoutView="100" zoomScalePageLayoutView="0" workbookViewId="0" topLeftCell="A46">
      <selection activeCell="N17" sqref="N17"/>
    </sheetView>
  </sheetViews>
  <sheetFormatPr defaultColWidth="9.140625" defaultRowHeight="12.75"/>
  <cols>
    <col min="1" max="1" width="9.421875" style="11" customWidth="1"/>
    <col min="2" max="2" width="41.140625" style="11" customWidth="1"/>
    <col min="3" max="3" width="10.57421875" style="10" customWidth="1"/>
    <col min="4" max="4" width="13.140625" style="10" customWidth="1"/>
    <col min="5" max="5" width="12.8515625" style="10" customWidth="1"/>
    <col min="6" max="6" width="13.421875" style="11" customWidth="1"/>
    <col min="7" max="7" width="15.28125" style="11" customWidth="1"/>
    <col min="8" max="8" width="13.421875" style="11" customWidth="1"/>
    <col min="9" max="9" width="14.28125" style="11" customWidth="1"/>
    <col min="10" max="11" width="13.140625" style="11" customWidth="1"/>
    <col min="12" max="12" width="13.28125" style="11" customWidth="1"/>
    <col min="13" max="13" width="13.7109375" style="11" customWidth="1"/>
    <col min="14" max="14" width="12.7109375" style="11" customWidth="1"/>
    <col min="15" max="15" width="15.28125" style="11" customWidth="1"/>
    <col min="16" max="18" width="12.7109375" style="11" customWidth="1"/>
    <col min="19" max="19" width="14.421875" style="11" customWidth="1"/>
    <col min="20" max="20" width="14.8515625" style="11" customWidth="1"/>
    <col min="21" max="21" width="13.57421875" style="11" customWidth="1"/>
    <col min="22" max="16384" width="9.140625" style="11" customWidth="1"/>
  </cols>
  <sheetData>
    <row r="1" spans="1:5" ht="21" customHeight="1">
      <c r="A1" s="1" t="s">
        <v>0</v>
      </c>
      <c r="D1" s="9"/>
      <c r="E1" s="9"/>
    </row>
    <row r="2" spans="1:5" ht="32.25" customHeight="1">
      <c r="A2" s="152" t="s">
        <v>55</v>
      </c>
      <c r="B2" s="152"/>
      <c r="C2" s="152"/>
      <c r="D2" s="152"/>
      <c r="E2" s="152"/>
    </row>
    <row r="3" spans="1:5" ht="15">
      <c r="A3" s="1" t="s">
        <v>78</v>
      </c>
      <c r="C3" s="39" t="s">
        <v>144</v>
      </c>
      <c r="D3" s="9"/>
      <c r="E3" s="9"/>
    </row>
    <row r="4" spans="1:21" s="12" customFormat="1" ht="33.75" customHeight="1">
      <c r="A4" s="2" t="s">
        <v>10</v>
      </c>
      <c r="B4" s="151" t="s">
        <v>54</v>
      </c>
      <c r="C4" s="151"/>
      <c r="D4" s="2" t="s">
        <v>98</v>
      </c>
      <c r="E4" s="2" t="s">
        <v>92</v>
      </c>
      <c r="F4" s="2" t="s">
        <v>86</v>
      </c>
      <c r="G4" s="2" t="s">
        <v>99</v>
      </c>
      <c r="H4" s="2" t="s">
        <v>93</v>
      </c>
      <c r="I4" s="2" t="s">
        <v>94</v>
      </c>
      <c r="J4" s="2" t="s">
        <v>105</v>
      </c>
      <c r="K4" s="2" t="s">
        <v>87</v>
      </c>
      <c r="L4" s="2" t="s">
        <v>88</v>
      </c>
      <c r="M4" s="2" t="s">
        <v>103</v>
      </c>
      <c r="N4" s="2" t="s">
        <v>102</v>
      </c>
      <c r="O4" s="2" t="s">
        <v>101</v>
      </c>
      <c r="P4" s="2" t="s">
        <v>1</v>
      </c>
      <c r="Q4" s="2" t="s">
        <v>97</v>
      </c>
      <c r="R4" s="2" t="s">
        <v>100</v>
      </c>
      <c r="S4" s="2" t="s">
        <v>104</v>
      </c>
      <c r="T4" s="99" t="s">
        <v>106</v>
      </c>
      <c r="U4" s="2" t="s">
        <v>107</v>
      </c>
    </row>
    <row r="5" spans="1:21" ht="15" customHeight="1">
      <c r="A5" s="26" t="s">
        <v>11</v>
      </c>
      <c r="B5" s="16" t="s">
        <v>50</v>
      </c>
      <c r="C5" s="17" t="s">
        <v>2</v>
      </c>
      <c r="D5" s="76">
        <v>28410.43</v>
      </c>
      <c r="E5" s="76">
        <v>10963.4</v>
      </c>
      <c r="F5" s="76">
        <v>11901.53</v>
      </c>
      <c r="G5" s="76">
        <v>11759.17</v>
      </c>
      <c r="H5" s="76">
        <v>21335.53</v>
      </c>
      <c r="I5" s="76">
        <v>22753.26</v>
      </c>
      <c r="J5" s="76">
        <v>5624.39</v>
      </c>
      <c r="K5" s="76">
        <v>12273.1</v>
      </c>
      <c r="L5" s="89">
        <v>27490.53</v>
      </c>
      <c r="M5" s="76">
        <v>30161.06</v>
      </c>
      <c r="N5" s="76">
        <v>12062.82</v>
      </c>
      <c r="O5" s="76">
        <v>33169.04</v>
      </c>
      <c r="P5" s="76">
        <v>15800.21</v>
      </c>
      <c r="Q5" s="76">
        <v>20930.7</v>
      </c>
      <c r="R5" s="76">
        <v>31268.64</v>
      </c>
      <c r="S5" s="76">
        <v>15490.64</v>
      </c>
      <c r="T5" s="76">
        <v>16245.82</v>
      </c>
      <c r="U5" s="89">
        <v>21608.32</v>
      </c>
    </row>
    <row r="6" spans="1:21" ht="15.75">
      <c r="A6" s="3">
        <v>1.2</v>
      </c>
      <c r="B6" s="16"/>
      <c r="C6" s="17" t="s">
        <v>3</v>
      </c>
      <c r="D6" s="76">
        <v>29582.92</v>
      </c>
      <c r="E6" s="76">
        <v>11621.46</v>
      </c>
      <c r="F6" s="76">
        <f>F5</f>
        <v>11901.53</v>
      </c>
      <c r="G6" s="76">
        <f>G5</f>
        <v>11759.17</v>
      </c>
      <c r="H6" s="76">
        <v>21419.54</v>
      </c>
      <c r="I6" s="76">
        <v>22884.32</v>
      </c>
      <c r="J6" s="76">
        <v>5642.82</v>
      </c>
      <c r="K6" s="76">
        <f>K5</f>
        <v>12273.1</v>
      </c>
      <c r="L6" s="76">
        <v>27490.53</v>
      </c>
      <c r="M6" s="76">
        <v>30536.71</v>
      </c>
      <c r="N6" s="76">
        <f>N5</f>
        <v>12062.82</v>
      </c>
      <c r="O6" s="76">
        <v>33169.04</v>
      </c>
      <c r="P6" s="76">
        <v>15896.55</v>
      </c>
      <c r="Q6" s="76">
        <v>27517.68</v>
      </c>
      <c r="R6" s="76">
        <v>31774.94</v>
      </c>
      <c r="S6" s="76">
        <v>15554.48</v>
      </c>
      <c r="T6" s="76">
        <v>16245.82</v>
      </c>
      <c r="U6" s="76">
        <v>22884.06</v>
      </c>
    </row>
    <row r="7" spans="1:21" ht="15.75">
      <c r="A7" s="3">
        <v>1.3</v>
      </c>
      <c r="B7" s="18"/>
      <c r="C7" s="17" t="s">
        <v>4</v>
      </c>
      <c r="D7" s="76">
        <v>29695.55</v>
      </c>
      <c r="E7" s="76">
        <v>12483.19</v>
      </c>
      <c r="F7" s="76">
        <v>12616.89</v>
      </c>
      <c r="G7" s="76">
        <v>12544.1</v>
      </c>
      <c r="H7" s="76">
        <v>22390.08</v>
      </c>
      <c r="I7" s="76">
        <v>25116.97</v>
      </c>
      <c r="J7" s="76">
        <v>6807.08</v>
      </c>
      <c r="K7" s="76">
        <v>13446.17</v>
      </c>
      <c r="L7" s="76">
        <v>28549.33</v>
      </c>
      <c r="M7" s="76">
        <v>30412.98</v>
      </c>
      <c r="N7" s="76">
        <v>12965.93</v>
      </c>
      <c r="O7" s="76">
        <v>36614.47</v>
      </c>
      <c r="P7" s="76">
        <v>16992.86</v>
      </c>
      <c r="Q7" s="76">
        <v>23853.02</v>
      </c>
      <c r="R7" s="76">
        <v>34247.17</v>
      </c>
      <c r="S7" s="76">
        <v>17222.86</v>
      </c>
      <c r="T7" s="76">
        <v>17545.55</v>
      </c>
      <c r="U7" s="76">
        <v>22490.38</v>
      </c>
    </row>
    <row r="8" spans="1:21" ht="15.75">
      <c r="A8" s="3">
        <v>1.4</v>
      </c>
      <c r="B8" s="18"/>
      <c r="C8" s="17" t="s">
        <v>5</v>
      </c>
      <c r="D8" s="76">
        <v>45997.47</v>
      </c>
      <c r="E8" s="76">
        <v>18538.37</v>
      </c>
      <c r="F8" s="76">
        <v>17050.89</v>
      </c>
      <c r="G8" s="76">
        <v>19358.02</v>
      </c>
      <c r="H8" s="76">
        <v>21495.82</v>
      </c>
      <c r="I8" s="76">
        <v>44359.47</v>
      </c>
      <c r="J8" s="76">
        <v>11753.52</v>
      </c>
      <c r="K8" s="76">
        <v>17504.51</v>
      </c>
      <c r="L8" s="76">
        <v>39406.98</v>
      </c>
      <c r="M8" s="76">
        <v>41857.73</v>
      </c>
      <c r="N8" s="76">
        <v>20514.29</v>
      </c>
      <c r="O8" s="76">
        <v>43010.3</v>
      </c>
      <c r="P8" s="76">
        <v>24319.97</v>
      </c>
      <c r="Q8" s="76">
        <v>48003.76</v>
      </c>
      <c r="R8" s="76">
        <v>44373.89</v>
      </c>
      <c r="S8" s="76">
        <v>26572.54</v>
      </c>
      <c r="T8" s="76">
        <v>28780.04</v>
      </c>
      <c r="U8" s="76">
        <v>33031.19</v>
      </c>
    </row>
    <row r="9" spans="1:21" ht="15.75">
      <c r="A9" s="3">
        <v>1.5</v>
      </c>
      <c r="B9" s="18"/>
      <c r="C9" s="17" t="s">
        <v>6</v>
      </c>
      <c r="D9" s="76">
        <v>35203.41</v>
      </c>
      <c r="E9" s="76">
        <v>19829.21</v>
      </c>
      <c r="F9" s="76">
        <v>16526.19</v>
      </c>
      <c r="G9" s="76">
        <v>16680.07</v>
      </c>
      <c r="H9" s="76">
        <v>24848.77</v>
      </c>
      <c r="I9" s="76">
        <v>30625.7</v>
      </c>
      <c r="J9" s="76">
        <v>13611.42</v>
      </c>
      <c r="K9" s="76">
        <v>16790.87</v>
      </c>
      <c r="L9" s="76">
        <v>34800.46</v>
      </c>
      <c r="M9" s="76">
        <v>33203.1</v>
      </c>
      <c r="N9" s="76">
        <v>16449.89</v>
      </c>
      <c r="O9" s="76">
        <v>42503.56</v>
      </c>
      <c r="P9" s="76">
        <v>22991.29</v>
      </c>
      <c r="Q9" s="76">
        <v>27128.59</v>
      </c>
      <c r="R9" s="76">
        <v>40505.68</v>
      </c>
      <c r="S9" s="76">
        <v>22949.67</v>
      </c>
      <c r="T9" s="76">
        <v>21719.77</v>
      </c>
      <c r="U9" s="76">
        <v>32479.04</v>
      </c>
    </row>
    <row r="10" spans="1:21" ht="15.75">
      <c r="A10" s="3">
        <v>1.6</v>
      </c>
      <c r="B10" s="18"/>
      <c r="C10" s="17" t="s">
        <v>7</v>
      </c>
      <c r="D10" s="76">
        <v>51505.34</v>
      </c>
      <c r="E10" s="76">
        <v>25884.38</v>
      </c>
      <c r="F10" s="76">
        <v>20960.19</v>
      </c>
      <c r="G10" s="76">
        <v>23493.99</v>
      </c>
      <c r="H10" s="76">
        <v>33954.51</v>
      </c>
      <c r="I10" s="76">
        <v>49868.2</v>
      </c>
      <c r="J10" s="76">
        <v>18557.86</v>
      </c>
      <c r="K10" s="76">
        <v>20849.2</v>
      </c>
      <c r="L10" s="76">
        <v>45658.12</v>
      </c>
      <c r="M10" s="76">
        <v>44647.85</v>
      </c>
      <c r="N10" s="76">
        <v>23998.24</v>
      </c>
      <c r="O10" s="76">
        <v>48899.38</v>
      </c>
      <c r="P10" s="76">
        <v>30318.4</v>
      </c>
      <c r="Q10" s="76">
        <v>51279.34</v>
      </c>
      <c r="R10" s="76">
        <v>50632.4</v>
      </c>
      <c r="S10" s="76">
        <v>32299.35</v>
      </c>
      <c r="T10" s="76">
        <v>32954.25</v>
      </c>
      <c r="U10" s="76">
        <v>43019.85</v>
      </c>
    </row>
    <row r="11" spans="1:21" ht="15.75">
      <c r="A11" s="4">
        <v>1.7</v>
      </c>
      <c r="B11" s="19"/>
      <c r="C11" s="20" t="s">
        <v>12</v>
      </c>
      <c r="D11" s="77">
        <v>51663.15</v>
      </c>
      <c r="E11" s="77">
        <v>26027.38</v>
      </c>
      <c r="F11" s="77">
        <v>22311.59</v>
      </c>
      <c r="G11" s="77">
        <v>23551.82</v>
      </c>
      <c r="H11" s="77">
        <v>34405.33</v>
      </c>
      <c r="I11" s="77">
        <f>I10</f>
        <v>49868.2</v>
      </c>
      <c r="J11" s="77">
        <v>19208.09</v>
      </c>
      <c r="K11" s="77">
        <v>21924.34</v>
      </c>
      <c r="L11" s="92">
        <v>45733.34</v>
      </c>
      <c r="M11" s="77">
        <f>M10</f>
        <v>44647.85</v>
      </c>
      <c r="N11" s="77">
        <v>24074.31</v>
      </c>
      <c r="O11" s="77">
        <v>48899.38</v>
      </c>
      <c r="P11" s="77">
        <v>30727.59</v>
      </c>
      <c r="Q11" s="77">
        <f>Q10</f>
        <v>51279.34</v>
      </c>
      <c r="R11" s="92">
        <v>50632.4</v>
      </c>
      <c r="S11" s="92">
        <v>32299.35</v>
      </c>
      <c r="T11" s="92">
        <v>33231.68</v>
      </c>
      <c r="U11" s="92">
        <v>43019.85</v>
      </c>
    </row>
    <row r="12" spans="1:21" ht="15.75">
      <c r="A12" s="5">
        <v>2.1</v>
      </c>
      <c r="B12" s="14" t="s">
        <v>51</v>
      </c>
      <c r="C12" s="15" t="s">
        <v>2</v>
      </c>
      <c r="D12" s="78">
        <v>503.63</v>
      </c>
      <c r="E12" s="78">
        <v>346.64</v>
      </c>
      <c r="F12" s="78">
        <v>530.78</v>
      </c>
      <c r="G12" s="78">
        <v>415.8</v>
      </c>
      <c r="H12" s="78">
        <v>427.06</v>
      </c>
      <c r="I12" s="78">
        <v>594.43</v>
      </c>
      <c r="J12" s="78">
        <v>205.85</v>
      </c>
      <c r="K12" s="78">
        <v>767.18</v>
      </c>
      <c r="L12" s="78">
        <v>532.29</v>
      </c>
      <c r="M12" s="78">
        <v>700.3</v>
      </c>
      <c r="N12" s="78">
        <v>479.96</v>
      </c>
      <c r="O12" s="78">
        <v>1021.41</v>
      </c>
      <c r="P12" s="78">
        <v>498.5</v>
      </c>
      <c r="Q12" s="78">
        <v>341.32</v>
      </c>
      <c r="R12" s="78">
        <v>581.64</v>
      </c>
      <c r="S12" s="78">
        <v>390.06</v>
      </c>
      <c r="T12" s="78">
        <v>434.07</v>
      </c>
      <c r="U12" s="78">
        <v>516.52</v>
      </c>
    </row>
    <row r="13" spans="1:21" ht="15" customHeight="1">
      <c r="A13" s="3">
        <v>2.2</v>
      </c>
      <c r="B13" s="16"/>
      <c r="C13" s="17" t="s">
        <v>3</v>
      </c>
      <c r="D13" s="79">
        <v>525.55</v>
      </c>
      <c r="E13" s="79">
        <v>367.85</v>
      </c>
      <c r="F13" s="79">
        <f>F12</f>
        <v>530.78</v>
      </c>
      <c r="G13" s="79">
        <f>G12</f>
        <v>415.8</v>
      </c>
      <c r="H13" s="79">
        <v>428.89</v>
      </c>
      <c r="I13" s="79">
        <v>597.96</v>
      </c>
      <c r="J13" s="79">
        <v>206.6</v>
      </c>
      <c r="K13" s="79">
        <f>K12</f>
        <v>767.18</v>
      </c>
      <c r="L13" s="79">
        <v>532.29</v>
      </c>
      <c r="M13" s="79">
        <v>709.01</v>
      </c>
      <c r="N13" s="79">
        <f>N12</f>
        <v>479.96</v>
      </c>
      <c r="O13" s="79">
        <v>1021.41</v>
      </c>
      <c r="P13" s="79">
        <v>501.55</v>
      </c>
      <c r="Q13" s="79">
        <v>449.61</v>
      </c>
      <c r="R13" s="79">
        <v>590.23</v>
      </c>
      <c r="S13" s="79">
        <v>392.53</v>
      </c>
      <c r="T13" s="79">
        <v>434.07</v>
      </c>
      <c r="U13" s="79">
        <v>547.28</v>
      </c>
    </row>
    <row r="14" spans="1:21" ht="15.75">
      <c r="A14" s="3">
        <v>2.3</v>
      </c>
      <c r="B14" s="37"/>
      <c r="C14" s="17" t="s">
        <v>4</v>
      </c>
      <c r="D14" s="79">
        <v>526.94</v>
      </c>
      <c r="E14" s="79">
        <v>395.31</v>
      </c>
      <c r="F14" s="79">
        <v>555.78</v>
      </c>
      <c r="G14" s="79">
        <v>443.55</v>
      </c>
      <c r="H14" s="79">
        <v>448.49</v>
      </c>
      <c r="I14" s="79">
        <v>656.65</v>
      </c>
      <c r="J14" s="79">
        <v>248.48</v>
      </c>
      <c r="K14" s="79">
        <v>843.1</v>
      </c>
      <c r="L14" s="79">
        <v>554.67</v>
      </c>
      <c r="M14" s="79">
        <v>706.16</v>
      </c>
      <c r="N14" s="79">
        <v>515.64</v>
      </c>
      <c r="O14" s="79">
        <v>1139.15</v>
      </c>
      <c r="P14" s="79">
        <v>534.31</v>
      </c>
      <c r="Q14" s="79">
        <v>388.88</v>
      </c>
      <c r="R14" s="79">
        <v>639.65</v>
      </c>
      <c r="S14" s="79">
        <v>436.2</v>
      </c>
      <c r="T14" s="79">
        <v>476.47</v>
      </c>
      <c r="U14" s="79">
        <v>538.2</v>
      </c>
    </row>
    <row r="15" spans="1:21" ht="15.75">
      <c r="A15" s="3">
        <v>2.4</v>
      </c>
      <c r="B15" s="38"/>
      <c r="C15" s="17" t="s">
        <v>5</v>
      </c>
      <c r="D15" s="79">
        <v>819.9</v>
      </c>
      <c r="E15" s="79">
        <v>586.72</v>
      </c>
      <c r="F15" s="79">
        <v>749.53</v>
      </c>
      <c r="G15" s="79">
        <v>684.51</v>
      </c>
      <c r="H15" s="79">
        <v>630.26</v>
      </c>
      <c r="I15" s="79">
        <v>1161.21</v>
      </c>
      <c r="J15" s="79">
        <v>431.17</v>
      </c>
      <c r="K15" s="79">
        <v>1098.62</v>
      </c>
      <c r="L15" s="79">
        <v>764.01</v>
      </c>
      <c r="M15" s="79">
        <v>971.56</v>
      </c>
      <c r="N15" s="79">
        <v>812.48</v>
      </c>
      <c r="O15" s="79">
        <v>1333.69</v>
      </c>
      <c r="P15" s="79">
        <v>767.59</v>
      </c>
      <c r="Q15" s="79">
        <v>783.79</v>
      </c>
      <c r="R15" s="79">
        <v>829.25</v>
      </c>
      <c r="S15" s="79">
        <v>663.3</v>
      </c>
      <c r="T15" s="79">
        <v>738.83</v>
      </c>
      <c r="U15" s="79">
        <v>786.06</v>
      </c>
    </row>
    <row r="16" spans="1:21" ht="15.75">
      <c r="A16" s="3">
        <v>2.5</v>
      </c>
      <c r="B16" s="38"/>
      <c r="C16" s="17" t="s">
        <v>6</v>
      </c>
      <c r="D16" s="79">
        <v>624.02</v>
      </c>
      <c r="E16" s="79">
        <v>632.92</v>
      </c>
      <c r="F16" s="79">
        <v>729.65</v>
      </c>
      <c r="G16" s="79">
        <v>590.21</v>
      </c>
      <c r="H16" s="79">
        <v>496.85</v>
      </c>
      <c r="I16" s="79">
        <v>800.41</v>
      </c>
      <c r="J16" s="79">
        <v>495</v>
      </c>
      <c r="K16" s="79">
        <v>1049.33</v>
      </c>
      <c r="L16" s="79">
        <v>684.9</v>
      </c>
      <c r="M16" s="79">
        <v>771.21</v>
      </c>
      <c r="N16" s="79">
        <v>648.41</v>
      </c>
      <c r="O16" s="79">
        <v>1326.21</v>
      </c>
      <c r="P16" s="79">
        <v>722.32</v>
      </c>
      <c r="Q16" s="79">
        <v>441.55</v>
      </c>
      <c r="R16" s="79">
        <v>757.15</v>
      </c>
      <c r="S16" s="79">
        <v>579.76</v>
      </c>
      <c r="T16" s="79">
        <v>553.67</v>
      </c>
      <c r="U16" s="79">
        <v>774.97</v>
      </c>
    </row>
    <row r="17" spans="1:21" ht="15.75">
      <c r="A17" s="3">
        <v>2.6</v>
      </c>
      <c r="B17" s="38"/>
      <c r="C17" s="17" t="s">
        <v>7</v>
      </c>
      <c r="D17" s="79">
        <v>916.98</v>
      </c>
      <c r="E17" s="79">
        <v>824.34</v>
      </c>
      <c r="F17" s="79">
        <v>923.4</v>
      </c>
      <c r="G17" s="79">
        <v>831.17</v>
      </c>
      <c r="H17" s="79">
        <v>678.62</v>
      </c>
      <c r="I17" s="79">
        <v>1304.97</v>
      </c>
      <c r="J17" s="79">
        <v>677.68</v>
      </c>
      <c r="K17" s="79">
        <v>1304.85</v>
      </c>
      <c r="L17" s="79">
        <v>894.25</v>
      </c>
      <c r="M17" s="79">
        <v>1036.61</v>
      </c>
      <c r="N17" s="79">
        <v>945.25</v>
      </c>
      <c r="O17" s="79">
        <v>1520.74</v>
      </c>
      <c r="P17" s="79">
        <v>955.59</v>
      </c>
      <c r="Q17" s="79">
        <v>836.46</v>
      </c>
      <c r="R17" s="79">
        <v>946.75</v>
      </c>
      <c r="S17" s="79">
        <v>806.87</v>
      </c>
      <c r="T17" s="79">
        <v>816.04</v>
      </c>
      <c r="U17" s="79">
        <v>1022.83</v>
      </c>
    </row>
    <row r="18" spans="1:21" ht="15.75">
      <c r="A18" s="3">
        <v>2.7</v>
      </c>
      <c r="B18" s="18"/>
      <c r="C18" s="21" t="s">
        <v>12</v>
      </c>
      <c r="D18" s="80">
        <v>919.87</v>
      </c>
      <c r="E18" s="80">
        <v>828.81</v>
      </c>
      <c r="F18" s="80">
        <v>982.98</v>
      </c>
      <c r="G18" s="80">
        <v>833.11</v>
      </c>
      <c r="H18" s="80">
        <v>687.67</v>
      </c>
      <c r="I18" s="80">
        <f>I17</f>
        <v>1304.97</v>
      </c>
      <c r="J18" s="80">
        <v>701.48</v>
      </c>
      <c r="K18" s="80">
        <v>1372.44</v>
      </c>
      <c r="L18" s="79">
        <v>895.71</v>
      </c>
      <c r="M18" s="80">
        <f>M17</f>
        <v>1036.61</v>
      </c>
      <c r="N18" s="80">
        <v>948.4</v>
      </c>
      <c r="O18" s="80">
        <v>1520.74</v>
      </c>
      <c r="P18" s="80">
        <v>968.47</v>
      </c>
      <c r="Q18" s="80">
        <f>Q17</f>
        <v>836.46</v>
      </c>
      <c r="R18" s="79">
        <v>946.75</v>
      </c>
      <c r="S18" s="79">
        <v>806.87</v>
      </c>
      <c r="T18" s="79">
        <v>822.91</v>
      </c>
      <c r="U18" s="79">
        <v>1022.83</v>
      </c>
    </row>
    <row r="19" spans="1:21" ht="15.75">
      <c r="A19" s="4">
        <v>2.8</v>
      </c>
      <c r="B19" s="22"/>
      <c r="C19" s="23" t="s">
        <v>8</v>
      </c>
      <c r="D19" s="81">
        <f>D18*1.1</f>
        <v>1011.8570000000001</v>
      </c>
      <c r="E19" s="81">
        <f>E18*1.1</f>
        <v>911.691</v>
      </c>
      <c r="F19" s="81">
        <f>F18*1.1</f>
        <v>1081.278</v>
      </c>
      <c r="G19" s="81">
        <f>G18*1.1</f>
        <v>916.421</v>
      </c>
      <c r="H19" s="81">
        <v>756.43</v>
      </c>
      <c r="I19" s="81">
        <f>I18*1.1</f>
        <v>1435.467</v>
      </c>
      <c r="J19" s="81">
        <v>771.63</v>
      </c>
      <c r="K19" s="81">
        <f>K18*1.1</f>
        <v>1509.6840000000002</v>
      </c>
      <c r="L19" s="84">
        <v>985.28</v>
      </c>
      <c r="M19" s="81">
        <f>M18*1.1</f>
        <v>1140.271</v>
      </c>
      <c r="N19" s="81">
        <f>N18*1.1</f>
        <v>1043.24</v>
      </c>
      <c r="O19" s="81">
        <v>1672.81</v>
      </c>
      <c r="P19" s="81">
        <v>1065.32</v>
      </c>
      <c r="Q19" s="81">
        <f>Q18*1.1</f>
        <v>920.1060000000001</v>
      </c>
      <c r="R19" s="84">
        <v>1041.43</v>
      </c>
      <c r="S19" s="84">
        <v>887.5570000000001</v>
      </c>
      <c r="T19" s="84">
        <v>905.201</v>
      </c>
      <c r="U19" s="84">
        <v>1125.11</v>
      </c>
    </row>
    <row r="20" spans="1:21" ht="15.75">
      <c r="A20" s="7">
        <v>3</v>
      </c>
      <c r="B20" s="141" t="s">
        <v>13</v>
      </c>
      <c r="C20" s="141"/>
      <c r="D20" s="82">
        <v>51410.01</v>
      </c>
      <c r="E20" s="82">
        <v>24954.46</v>
      </c>
      <c r="F20" s="82">
        <v>18679.99</v>
      </c>
      <c r="G20" s="82">
        <v>25251.9</v>
      </c>
      <c r="H20" s="82">
        <v>46887.55</v>
      </c>
      <c r="I20" s="82">
        <v>72711.13</v>
      </c>
      <c r="J20" s="82">
        <v>21349.04</v>
      </c>
      <c r="K20" s="82">
        <v>11972.26</v>
      </c>
      <c r="L20" s="82">
        <v>49495.05</v>
      </c>
      <c r="M20" s="82">
        <v>53338.98</v>
      </c>
      <c r="N20" s="82">
        <v>27707.08</v>
      </c>
      <c r="O20" s="82">
        <v>33568.59</v>
      </c>
      <c r="P20" s="82">
        <v>26023.86</v>
      </c>
      <c r="Q20" s="82">
        <v>66313.44</v>
      </c>
      <c r="R20" s="82">
        <v>50640.79</v>
      </c>
      <c r="S20" s="82">
        <v>36459.18</v>
      </c>
      <c r="T20" s="82">
        <v>41305.22</v>
      </c>
      <c r="U20" s="82">
        <v>36602.98</v>
      </c>
    </row>
    <row r="21" spans="1:21" ht="15.75">
      <c r="A21" s="7">
        <v>4</v>
      </c>
      <c r="B21" s="141" t="s">
        <v>14</v>
      </c>
      <c r="C21" s="150"/>
      <c r="D21" s="82">
        <v>3489.22</v>
      </c>
      <c r="E21" s="82">
        <v>1511.13</v>
      </c>
      <c r="F21" s="82">
        <v>3270.54</v>
      </c>
      <c r="G21" s="82">
        <v>2003.79</v>
      </c>
      <c r="H21" s="82">
        <v>8036.31</v>
      </c>
      <c r="I21" s="82">
        <v>1290.72</v>
      </c>
      <c r="J21" s="82">
        <v>7453.2</v>
      </c>
      <c r="K21" s="82">
        <v>2126.6</v>
      </c>
      <c r="L21" s="82">
        <v>3120.63</v>
      </c>
      <c r="M21" s="82">
        <v>3844.7</v>
      </c>
      <c r="N21" s="82">
        <v>2486.34</v>
      </c>
      <c r="O21" s="82">
        <v>4798.69</v>
      </c>
      <c r="P21" s="82">
        <v>3148.09</v>
      </c>
      <c r="Q21" s="82">
        <v>879.2</v>
      </c>
      <c r="R21" s="82">
        <v>3143.2</v>
      </c>
      <c r="S21" s="82">
        <v>2442.43</v>
      </c>
      <c r="T21" s="82">
        <v>2325.45</v>
      </c>
      <c r="U21" s="82">
        <v>5153.54</v>
      </c>
    </row>
    <row r="22" spans="1:21" ht="15.75">
      <c r="A22" s="5">
        <v>5</v>
      </c>
      <c r="B22" s="125" t="s">
        <v>15</v>
      </c>
      <c r="C22" s="126"/>
      <c r="D22" s="83"/>
      <c r="E22" s="83"/>
      <c r="F22" s="83"/>
      <c r="G22" s="83"/>
      <c r="H22" s="83"/>
      <c r="I22" s="83" t="s">
        <v>145</v>
      </c>
      <c r="J22" s="83"/>
      <c r="K22" s="83"/>
      <c r="L22" s="83"/>
      <c r="M22" s="83"/>
      <c r="N22" s="83"/>
      <c r="O22" s="83"/>
      <c r="P22" s="83"/>
      <c r="Q22" s="83"/>
      <c r="R22" s="83"/>
      <c r="S22" s="83" t="s">
        <v>145</v>
      </c>
      <c r="T22" s="83" t="s">
        <v>145</v>
      </c>
      <c r="U22" s="83"/>
    </row>
    <row r="23" spans="1:21" ht="15.75">
      <c r="A23" s="3">
        <v>5.1</v>
      </c>
      <c r="B23" s="144" t="s">
        <v>16</v>
      </c>
      <c r="C23" s="145"/>
      <c r="D23" s="79">
        <v>78.54</v>
      </c>
      <c r="E23" s="79">
        <v>62.2</v>
      </c>
      <c r="F23" s="79">
        <v>52.14</v>
      </c>
      <c r="G23" s="79">
        <v>93.27</v>
      </c>
      <c r="H23" s="79">
        <v>0</v>
      </c>
      <c r="I23" s="79">
        <v>0</v>
      </c>
      <c r="J23" s="79">
        <v>100.78</v>
      </c>
      <c r="K23" s="79">
        <v>52.92</v>
      </c>
      <c r="L23" s="79">
        <v>89.43</v>
      </c>
      <c r="M23" s="79">
        <v>0</v>
      </c>
      <c r="N23" s="79">
        <v>65.06</v>
      </c>
      <c r="O23" s="79">
        <v>66.1</v>
      </c>
      <c r="P23" s="79">
        <v>89.75</v>
      </c>
      <c r="Q23" s="79">
        <v>0</v>
      </c>
      <c r="R23" s="79">
        <v>0</v>
      </c>
      <c r="S23" s="79">
        <v>0</v>
      </c>
      <c r="T23" s="79">
        <v>0</v>
      </c>
      <c r="U23" s="79">
        <v>63.32</v>
      </c>
    </row>
    <row r="24" spans="1:21" ht="15.75">
      <c r="A24" s="3">
        <v>5.2</v>
      </c>
      <c r="B24" s="144" t="s">
        <v>17</v>
      </c>
      <c r="C24" s="145"/>
      <c r="D24" s="79">
        <v>226.15</v>
      </c>
      <c r="E24" s="79">
        <v>15.67</v>
      </c>
      <c r="F24" s="79">
        <v>76.68</v>
      </c>
      <c r="G24" s="79">
        <v>87.56</v>
      </c>
      <c r="H24" s="79">
        <v>209.06</v>
      </c>
      <c r="I24" s="79">
        <v>206.87</v>
      </c>
      <c r="J24" s="79">
        <v>29.36</v>
      </c>
      <c r="K24" s="79">
        <v>40.04</v>
      </c>
      <c r="L24" s="79">
        <v>274.81</v>
      </c>
      <c r="M24" s="79">
        <v>160.94</v>
      </c>
      <c r="N24" s="79">
        <v>79.75</v>
      </c>
      <c r="O24" s="79">
        <v>130.14</v>
      </c>
      <c r="P24" s="79">
        <v>90.82</v>
      </c>
      <c r="Q24" s="79">
        <v>204.99</v>
      </c>
      <c r="R24" s="79">
        <v>240.1</v>
      </c>
      <c r="S24" s="79">
        <v>175.02</v>
      </c>
      <c r="T24" s="79">
        <v>136.44</v>
      </c>
      <c r="U24" s="79">
        <v>140.48</v>
      </c>
    </row>
    <row r="25" spans="1:21" ht="15.75">
      <c r="A25" s="3">
        <v>5.3</v>
      </c>
      <c r="B25" s="144" t="s">
        <v>18</v>
      </c>
      <c r="C25" s="145"/>
      <c r="D25" s="79">
        <v>8.05</v>
      </c>
      <c r="E25" s="79">
        <v>4.59</v>
      </c>
      <c r="F25" s="79">
        <v>0</v>
      </c>
      <c r="G25" s="79">
        <v>5.53</v>
      </c>
      <c r="H25" s="79">
        <v>19.12</v>
      </c>
      <c r="I25" s="79">
        <v>0.04</v>
      </c>
      <c r="J25" s="79">
        <v>2.4</v>
      </c>
      <c r="K25" s="79">
        <v>4.13</v>
      </c>
      <c r="L25" s="79">
        <v>7.41</v>
      </c>
      <c r="M25" s="79">
        <v>7.27</v>
      </c>
      <c r="N25" s="79">
        <v>10.46</v>
      </c>
      <c r="O25" s="79">
        <v>32.61</v>
      </c>
      <c r="P25" s="79">
        <v>23.76</v>
      </c>
      <c r="Q25" s="79">
        <v>29.25</v>
      </c>
      <c r="R25" s="79">
        <v>25.26</v>
      </c>
      <c r="S25" s="79">
        <v>6.35</v>
      </c>
      <c r="T25" s="79">
        <v>28.11</v>
      </c>
      <c r="U25" s="79">
        <v>17.92</v>
      </c>
    </row>
    <row r="26" spans="1:21" ht="15.75">
      <c r="A26" s="3">
        <v>5.4</v>
      </c>
      <c r="B26" s="144" t="s">
        <v>19</v>
      </c>
      <c r="C26" s="145"/>
      <c r="D26" s="79">
        <v>735.64</v>
      </c>
      <c r="E26" s="79">
        <v>693.05</v>
      </c>
      <c r="F26" s="79">
        <v>756.92</v>
      </c>
      <c r="G26" s="79">
        <v>508.66</v>
      </c>
      <c r="H26" s="79">
        <v>933.01</v>
      </c>
      <c r="I26" s="79">
        <v>605.86</v>
      </c>
      <c r="J26" s="79">
        <v>421.11</v>
      </c>
      <c r="K26" s="79">
        <v>733.38</v>
      </c>
      <c r="L26" s="79">
        <v>998.62</v>
      </c>
      <c r="M26" s="79">
        <v>518.49</v>
      </c>
      <c r="N26" s="79">
        <v>538.98</v>
      </c>
      <c r="O26" s="79">
        <v>1313.98</v>
      </c>
      <c r="P26" s="79">
        <v>1041.75</v>
      </c>
      <c r="Q26" s="79">
        <v>390.95</v>
      </c>
      <c r="R26" s="79">
        <v>771.44</v>
      </c>
      <c r="S26" s="79">
        <v>795.09</v>
      </c>
      <c r="T26" s="79">
        <v>485.76</v>
      </c>
      <c r="U26" s="79">
        <v>1222.56</v>
      </c>
    </row>
    <row r="27" spans="1:21" ht="15.75">
      <c r="A27" s="4">
        <v>5.5</v>
      </c>
      <c r="B27" s="135" t="s">
        <v>20</v>
      </c>
      <c r="C27" s="136"/>
      <c r="D27" s="84">
        <v>14.25</v>
      </c>
      <c r="E27" s="84">
        <v>200.5</v>
      </c>
      <c r="F27" s="84">
        <v>31.23</v>
      </c>
      <c r="G27" s="84">
        <v>58.05</v>
      </c>
      <c r="H27" s="84">
        <v>16.41</v>
      </c>
      <c r="I27" s="84">
        <v>1.09</v>
      </c>
      <c r="J27" s="84">
        <v>30.83</v>
      </c>
      <c r="K27" s="84">
        <v>65.22</v>
      </c>
      <c r="L27" s="90">
        <v>75.52</v>
      </c>
      <c r="M27" s="84">
        <v>0.59</v>
      </c>
      <c r="N27" s="84">
        <v>65.1</v>
      </c>
      <c r="O27" s="84">
        <v>86.21</v>
      </c>
      <c r="P27" s="84">
        <v>188.95</v>
      </c>
      <c r="Q27" s="84">
        <v>2</v>
      </c>
      <c r="R27" s="84">
        <v>11.08</v>
      </c>
      <c r="S27" s="84">
        <v>11.48</v>
      </c>
      <c r="T27" s="84">
        <v>46.62</v>
      </c>
      <c r="U27" s="84">
        <v>75.17</v>
      </c>
    </row>
    <row r="28" spans="1:21" ht="15.75">
      <c r="A28" s="5">
        <v>6</v>
      </c>
      <c r="B28" s="125" t="s">
        <v>21</v>
      </c>
      <c r="C28" s="126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1:21" ht="15.75">
      <c r="A29" s="3">
        <v>6.1</v>
      </c>
      <c r="B29" s="144" t="s">
        <v>16</v>
      </c>
      <c r="C29" s="145"/>
      <c r="D29" s="79">
        <v>20.48</v>
      </c>
      <c r="E29" s="79">
        <v>12.98</v>
      </c>
      <c r="F29" s="79">
        <v>26.26</v>
      </c>
      <c r="G29" s="79">
        <v>14.53</v>
      </c>
      <c r="H29" s="79">
        <v>0</v>
      </c>
      <c r="I29" s="79">
        <v>0</v>
      </c>
      <c r="J29" s="79">
        <v>11.85</v>
      </c>
      <c r="K29" s="79">
        <v>18.88</v>
      </c>
      <c r="L29" s="79">
        <v>19.96</v>
      </c>
      <c r="M29" s="79">
        <v>0</v>
      </c>
      <c r="N29" s="79">
        <v>21.17</v>
      </c>
      <c r="O29" s="79">
        <v>34.97</v>
      </c>
      <c r="P29" s="79">
        <v>9.91</v>
      </c>
      <c r="Q29" s="79">
        <v>0</v>
      </c>
      <c r="R29" s="79">
        <v>0</v>
      </c>
      <c r="S29" s="79">
        <v>0</v>
      </c>
      <c r="T29" s="79">
        <v>0</v>
      </c>
      <c r="U29" s="79">
        <v>19.84</v>
      </c>
    </row>
    <row r="30" spans="1:21" ht="15.75">
      <c r="A30" s="3">
        <v>6.2</v>
      </c>
      <c r="B30" s="144" t="s">
        <v>17</v>
      </c>
      <c r="C30" s="145"/>
      <c r="D30" s="79">
        <v>14.01</v>
      </c>
      <c r="E30" s="79">
        <v>21.23</v>
      </c>
      <c r="F30" s="79">
        <v>15.16</v>
      </c>
      <c r="G30" s="79">
        <v>14.9</v>
      </c>
      <c r="H30" s="79">
        <v>15.12</v>
      </c>
      <c r="I30" s="79">
        <v>14.05</v>
      </c>
      <c r="J30" s="79">
        <v>11.52</v>
      </c>
      <c r="K30" s="79">
        <v>16.02</v>
      </c>
      <c r="L30" s="79">
        <v>14.86</v>
      </c>
      <c r="M30" s="79">
        <v>13.16</v>
      </c>
      <c r="N30" s="79">
        <v>14.37</v>
      </c>
      <c r="O30" s="79">
        <v>15.07</v>
      </c>
      <c r="P30" s="79">
        <v>15</v>
      </c>
      <c r="Q30" s="79">
        <v>13.89</v>
      </c>
      <c r="R30" s="79">
        <v>14.12</v>
      </c>
      <c r="S30" s="79">
        <v>14.1</v>
      </c>
      <c r="T30" s="79">
        <v>12.65</v>
      </c>
      <c r="U30" s="79">
        <v>16.2</v>
      </c>
    </row>
    <row r="31" spans="1:21" ht="15.75">
      <c r="A31" s="3">
        <v>6.3</v>
      </c>
      <c r="B31" s="144" t="s">
        <v>18</v>
      </c>
      <c r="C31" s="145"/>
      <c r="D31" s="79">
        <v>34.98</v>
      </c>
      <c r="E31" s="79">
        <v>60.84</v>
      </c>
      <c r="F31" s="79">
        <v>0</v>
      </c>
      <c r="G31" s="79">
        <v>72.35</v>
      </c>
      <c r="H31" s="79">
        <v>37.05</v>
      </c>
      <c r="I31" s="79">
        <v>48</v>
      </c>
      <c r="J31" s="79">
        <v>48.2</v>
      </c>
      <c r="K31" s="79">
        <v>35.19</v>
      </c>
      <c r="L31" s="79">
        <v>60.39</v>
      </c>
      <c r="M31" s="79">
        <v>114.21</v>
      </c>
      <c r="N31" s="79">
        <v>75.58</v>
      </c>
      <c r="O31" s="79">
        <v>113.12</v>
      </c>
      <c r="P31" s="79">
        <v>40</v>
      </c>
      <c r="Q31" s="79">
        <v>8.51</v>
      </c>
      <c r="R31" s="79">
        <v>45.68</v>
      </c>
      <c r="S31" s="79">
        <v>20.55</v>
      </c>
      <c r="T31" s="79">
        <v>60</v>
      </c>
      <c r="U31" s="79">
        <v>62.34</v>
      </c>
    </row>
    <row r="32" spans="1:21" ht="15.75">
      <c r="A32" s="3">
        <v>6.4</v>
      </c>
      <c r="B32" s="144" t="s">
        <v>22</v>
      </c>
      <c r="C32" s="145"/>
      <c r="D32" s="79">
        <v>26.08</v>
      </c>
      <c r="E32" s="79">
        <v>15.4</v>
      </c>
      <c r="F32" s="79">
        <v>11.83</v>
      </c>
      <c r="G32" s="79">
        <v>13.67</v>
      </c>
      <c r="H32" s="79">
        <v>12.02</v>
      </c>
      <c r="I32" s="79">
        <v>25.32</v>
      </c>
      <c r="J32" s="79">
        <v>17.17</v>
      </c>
      <c r="K32" s="79">
        <v>12.4</v>
      </c>
      <c r="L32" s="79">
        <v>17.15</v>
      </c>
      <c r="M32" s="79">
        <v>34.62</v>
      </c>
      <c r="N32" s="79">
        <v>13.61</v>
      </c>
      <c r="O32" s="79">
        <v>14.64</v>
      </c>
      <c r="P32" s="79">
        <v>13.06</v>
      </c>
      <c r="Q32" s="79">
        <v>26.82</v>
      </c>
      <c r="R32" s="79">
        <v>22.8</v>
      </c>
      <c r="S32" s="79">
        <v>12.66</v>
      </c>
      <c r="T32" s="79">
        <v>16.36</v>
      </c>
      <c r="U32" s="79">
        <v>16.04</v>
      </c>
    </row>
    <row r="33" spans="1:21" ht="15.75">
      <c r="A33" s="3">
        <v>6.5</v>
      </c>
      <c r="B33" s="144" t="s">
        <v>20</v>
      </c>
      <c r="C33" s="145"/>
      <c r="D33" s="79">
        <v>44.59</v>
      </c>
      <c r="E33" s="79">
        <v>19.86</v>
      </c>
      <c r="F33" s="79">
        <v>26.24</v>
      </c>
      <c r="G33" s="79">
        <v>24.06</v>
      </c>
      <c r="H33" s="79">
        <v>32.81</v>
      </c>
      <c r="I33" s="79">
        <v>97.95</v>
      </c>
      <c r="J33" s="79">
        <v>12.46</v>
      </c>
      <c r="K33" s="79">
        <v>42.23</v>
      </c>
      <c r="L33" s="79">
        <v>35.57</v>
      </c>
      <c r="M33" s="79">
        <v>86.11</v>
      </c>
      <c r="N33" s="79">
        <v>30.32</v>
      </c>
      <c r="O33" s="79">
        <v>53.74</v>
      </c>
      <c r="P33" s="79">
        <v>15.77</v>
      </c>
      <c r="Q33" s="79">
        <v>55.12</v>
      </c>
      <c r="R33" s="79">
        <v>33.89</v>
      </c>
      <c r="S33" s="79">
        <v>73.51</v>
      </c>
      <c r="T33" s="79">
        <v>17.02</v>
      </c>
      <c r="U33" s="79">
        <v>26.89</v>
      </c>
    </row>
    <row r="34" spans="1:21" ht="15.75">
      <c r="A34" s="7">
        <v>7</v>
      </c>
      <c r="B34" s="148" t="s">
        <v>52</v>
      </c>
      <c r="C34" s="149"/>
      <c r="D34" s="82">
        <v>980.99</v>
      </c>
      <c r="E34" s="82">
        <v>865.8</v>
      </c>
      <c r="F34" s="82">
        <v>892.8</v>
      </c>
      <c r="G34" s="82">
        <v>978.13</v>
      </c>
      <c r="H34" s="82">
        <v>1074.63</v>
      </c>
      <c r="I34" s="82">
        <v>1843.72</v>
      </c>
      <c r="J34" s="82">
        <v>1224.96</v>
      </c>
      <c r="K34" s="82">
        <v>906.33</v>
      </c>
      <c r="L34" s="82">
        <v>997.26</v>
      </c>
      <c r="M34" s="82">
        <v>1339.61</v>
      </c>
      <c r="N34" s="82">
        <v>1248.07</v>
      </c>
      <c r="O34" s="82">
        <v>1292.13</v>
      </c>
      <c r="P34" s="82">
        <v>933.68</v>
      </c>
      <c r="Q34" s="82">
        <v>1115.09</v>
      </c>
      <c r="R34" s="82">
        <v>1022.21</v>
      </c>
      <c r="S34" s="82">
        <v>985.11</v>
      </c>
      <c r="T34" s="82">
        <v>1034.04</v>
      </c>
      <c r="U34" s="82">
        <v>999.05</v>
      </c>
    </row>
    <row r="35" spans="1:21" ht="15.75">
      <c r="A35" s="5">
        <v>8.1</v>
      </c>
      <c r="B35" s="146" t="s">
        <v>23</v>
      </c>
      <c r="C35" s="147"/>
      <c r="D35" s="85">
        <v>461</v>
      </c>
      <c r="E35" s="85">
        <v>450</v>
      </c>
      <c r="F35" s="85">
        <v>382</v>
      </c>
      <c r="G35" s="85">
        <v>150</v>
      </c>
      <c r="H35" s="85">
        <v>151</v>
      </c>
      <c r="I35" s="85">
        <v>150</v>
      </c>
      <c r="J35" s="85">
        <v>109</v>
      </c>
      <c r="K35" s="85">
        <v>120</v>
      </c>
      <c r="L35" s="85">
        <v>114</v>
      </c>
      <c r="M35" s="85">
        <v>218</v>
      </c>
      <c r="N35" s="85">
        <v>102</v>
      </c>
      <c r="O35" s="85">
        <v>65</v>
      </c>
      <c r="P35" s="85">
        <v>450</v>
      </c>
      <c r="Q35" s="85">
        <v>251</v>
      </c>
      <c r="R35" s="85">
        <v>364</v>
      </c>
      <c r="S35" s="85">
        <v>413</v>
      </c>
      <c r="T35" s="85">
        <v>33</v>
      </c>
      <c r="U35" s="85">
        <v>585</v>
      </c>
    </row>
    <row r="36" spans="1:21" ht="15" customHeight="1">
      <c r="A36" s="4">
        <v>8.2</v>
      </c>
      <c r="B36" s="135" t="s">
        <v>24</v>
      </c>
      <c r="C36" s="136"/>
      <c r="D36" s="86">
        <v>58</v>
      </c>
      <c r="E36" s="86">
        <v>45</v>
      </c>
      <c r="F36" s="86">
        <v>41</v>
      </c>
      <c r="G36" s="86">
        <v>15</v>
      </c>
      <c r="H36" s="86">
        <v>17</v>
      </c>
      <c r="I36" s="86">
        <v>19</v>
      </c>
      <c r="J36" s="86">
        <v>15</v>
      </c>
      <c r="K36" s="86">
        <v>12</v>
      </c>
      <c r="L36" s="86">
        <v>20</v>
      </c>
      <c r="M36" s="86">
        <v>30</v>
      </c>
      <c r="N36" s="86">
        <v>15</v>
      </c>
      <c r="O36" s="86">
        <v>11</v>
      </c>
      <c r="P36" s="86">
        <v>45</v>
      </c>
      <c r="Q36" s="86">
        <v>28</v>
      </c>
      <c r="R36" s="86">
        <v>53</v>
      </c>
      <c r="S36" s="86">
        <v>60</v>
      </c>
      <c r="T36" s="86">
        <v>4</v>
      </c>
      <c r="U36" s="86">
        <v>60</v>
      </c>
    </row>
    <row r="37" spans="1:21" ht="15.75">
      <c r="A37" s="4">
        <v>9</v>
      </c>
      <c r="B37" s="135" t="s">
        <v>25</v>
      </c>
      <c r="C37" s="136"/>
      <c r="D37" s="84">
        <v>52.6</v>
      </c>
      <c r="E37" s="84">
        <v>29.58</v>
      </c>
      <c r="F37" s="84">
        <v>19.29</v>
      </c>
      <c r="G37" s="84">
        <v>26.19</v>
      </c>
      <c r="H37" s="84">
        <v>42.69</v>
      </c>
      <c r="I37" s="84">
        <v>37.54</v>
      </c>
      <c r="J37" s="84">
        <v>20.34</v>
      </c>
      <c r="K37" s="84">
        <v>13.57</v>
      </c>
      <c r="L37" s="84">
        <v>47.76</v>
      </c>
      <c r="M37" s="84">
        <v>40.15</v>
      </c>
      <c r="N37" s="84">
        <v>23.31</v>
      </c>
      <c r="O37" s="84">
        <v>27.76</v>
      </c>
      <c r="P37" s="84">
        <v>28.3</v>
      </c>
      <c r="Q37" s="84">
        <v>60.49</v>
      </c>
      <c r="R37" s="84">
        <v>50.32</v>
      </c>
      <c r="S37" s="84">
        <v>37.51</v>
      </c>
      <c r="T37" s="84">
        <v>38.13</v>
      </c>
      <c r="U37" s="84">
        <v>36.85</v>
      </c>
    </row>
    <row r="38" spans="1:21" ht="16.5" customHeight="1">
      <c r="A38" s="6">
        <v>10</v>
      </c>
      <c r="B38" s="137" t="s">
        <v>79</v>
      </c>
      <c r="C38" s="13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1:21" ht="15.75">
      <c r="A39" s="3">
        <v>10.1</v>
      </c>
      <c r="B39" s="131" t="s">
        <v>28</v>
      </c>
      <c r="C39" s="132"/>
      <c r="D39" s="79">
        <v>215.13</v>
      </c>
      <c r="E39" s="79">
        <v>477.45</v>
      </c>
      <c r="F39" s="79">
        <v>315.8</v>
      </c>
      <c r="G39" s="79">
        <v>304.26</v>
      </c>
      <c r="H39" s="79">
        <v>207.11</v>
      </c>
      <c r="I39" s="79">
        <v>216.03</v>
      </c>
      <c r="J39" s="79">
        <v>398.43</v>
      </c>
      <c r="K39" s="79">
        <v>283.1</v>
      </c>
      <c r="L39" s="79">
        <v>367.34</v>
      </c>
      <c r="M39" s="79">
        <v>68.78</v>
      </c>
      <c r="N39" s="79">
        <v>255.07</v>
      </c>
      <c r="O39" s="79">
        <v>383.39</v>
      </c>
      <c r="P39" s="79">
        <v>472.25</v>
      </c>
      <c r="Q39" s="79">
        <v>119.4</v>
      </c>
      <c r="R39" s="79">
        <v>255.36</v>
      </c>
      <c r="S39" s="79">
        <v>437.7</v>
      </c>
      <c r="T39" s="79">
        <v>262.88</v>
      </c>
      <c r="U39" s="79">
        <v>616.08</v>
      </c>
    </row>
    <row r="40" spans="1:21" ht="15.75">
      <c r="A40" s="3">
        <v>10.2</v>
      </c>
      <c r="B40" s="131" t="s">
        <v>27</v>
      </c>
      <c r="C40" s="132"/>
      <c r="D40" s="79">
        <v>19.35</v>
      </c>
      <c r="E40" s="79">
        <v>33.68</v>
      </c>
      <c r="F40" s="79">
        <v>1.78</v>
      </c>
      <c r="G40" s="79">
        <v>1.25</v>
      </c>
      <c r="H40" s="79">
        <v>24.93</v>
      </c>
      <c r="I40" s="79">
        <v>51.03</v>
      </c>
      <c r="J40" s="79">
        <v>0</v>
      </c>
      <c r="K40" s="79">
        <v>0</v>
      </c>
      <c r="L40" s="79">
        <v>3.59</v>
      </c>
      <c r="M40" s="79">
        <v>0</v>
      </c>
      <c r="N40" s="79">
        <v>8</v>
      </c>
      <c r="O40" s="79">
        <v>46.24</v>
      </c>
      <c r="P40" s="79">
        <v>23.1</v>
      </c>
      <c r="Q40" s="79">
        <v>43.09</v>
      </c>
      <c r="R40" s="79">
        <v>17.66</v>
      </c>
      <c r="S40" s="79">
        <v>6.12</v>
      </c>
      <c r="T40" s="79">
        <v>11.87</v>
      </c>
      <c r="U40" s="79">
        <v>0.55</v>
      </c>
    </row>
    <row r="41" spans="1:21" ht="15.75">
      <c r="A41" s="3">
        <v>10.3</v>
      </c>
      <c r="B41" s="131" t="s">
        <v>26</v>
      </c>
      <c r="C41" s="132"/>
      <c r="D41" s="79">
        <f>D42-D39-D40</f>
        <v>501.15999999999997</v>
      </c>
      <c r="E41" s="79">
        <f>E42-E39-E40</f>
        <v>181.91999999999996</v>
      </c>
      <c r="F41" s="79">
        <f>F42-F39-F40</f>
        <v>439.34</v>
      </c>
      <c r="G41" s="79">
        <f>G42-G39-G40</f>
        <v>203.15000000000003</v>
      </c>
      <c r="H41" s="79">
        <v>700.97</v>
      </c>
      <c r="I41" s="79">
        <v>338.8</v>
      </c>
      <c r="J41" s="79">
        <v>22.68</v>
      </c>
      <c r="K41" s="79">
        <f>K42-K39-K40</f>
        <v>450.28</v>
      </c>
      <c r="L41" s="79">
        <v>627.69</v>
      </c>
      <c r="M41" s="79">
        <f>M42-M39-M40</f>
        <v>449.71000000000004</v>
      </c>
      <c r="N41" s="79">
        <f>N42-N39-N40</f>
        <v>275.91</v>
      </c>
      <c r="O41" s="79">
        <v>884.35</v>
      </c>
      <c r="P41" s="79">
        <v>546.4</v>
      </c>
      <c r="Q41" s="79">
        <f>Q42-Q39-Q40</f>
        <v>228.45999999999995</v>
      </c>
      <c r="R41" s="79">
        <v>498.42</v>
      </c>
      <c r="S41" s="79">
        <v>351.27</v>
      </c>
      <c r="T41" s="79">
        <v>211.01</v>
      </c>
      <c r="U41" s="79">
        <v>605.93</v>
      </c>
    </row>
    <row r="42" spans="1:21" ht="15.75">
      <c r="A42" s="4">
        <v>10.4</v>
      </c>
      <c r="B42" s="139" t="s">
        <v>29</v>
      </c>
      <c r="C42" s="140"/>
      <c r="D42" s="84">
        <f aca="true" t="shared" si="0" ref="D42:K42">D26</f>
        <v>735.64</v>
      </c>
      <c r="E42" s="84">
        <f t="shared" si="0"/>
        <v>693.05</v>
      </c>
      <c r="F42" s="84">
        <f t="shared" si="0"/>
        <v>756.92</v>
      </c>
      <c r="G42" s="84">
        <f t="shared" si="0"/>
        <v>508.66</v>
      </c>
      <c r="H42" s="84">
        <f t="shared" si="0"/>
        <v>933.01</v>
      </c>
      <c r="I42" s="84">
        <f>I26</f>
        <v>605.86</v>
      </c>
      <c r="J42" s="84">
        <f t="shared" si="0"/>
        <v>421.11</v>
      </c>
      <c r="K42" s="84">
        <f t="shared" si="0"/>
        <v>733.38</v>
      </c>
      <c r="L42" s="84">
        <f>L39+L40+L41</f>
        <v>998.62</v>
      </c>
      <c r="M42" s="84">
        <f>M26</f>
        <v>518.49</v>
      </c>
      <c r="N42" s="84">
        <f>N26</f>
        <v>538.98</v>
      </c>
      <c r="O42" s="84">
        <f>O26</f>
        <v>1313.98</v>
      </c>
      <c r="P42" s="84">
        <f>P26</f>
        <v>1041.75</v>
      </c>
      <c r="Q42" s="84">
        <f>Q26</f>
        <v>390.95</v>
      </c>
      <c r="R42" s="84">
        <f>R39+R40+R41</f>
        <v>771.44</v>
      </c>
      <c r="S42" s="84">
        <v>795.09</v>
      </c>
      <c r="T42" s="84">
        <v>485.76</v>
      </c>
      <c r="U42" s="84">
        <f>U39+U40+U41</f>
        <v>1222.56</v>
      </c>
    </row>
    <row r="43" spans="1:21" ht="32.25" customHeight="1">
      <c r="A43" s="13" t="s">
        <v>30</v>
      </c>
      <c r="B43" s="142" t="s">
        <v>141</v>
      </c>
      <c r="C43" s="143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1" ht="15.75">
      <c r="A44" s="7">
        <v>11</v>
      </c>
      <c r="B44" s="141" t="s">
        <v>31</v>
      </c>
      <c r="C44" s="141"/>
      <c r="D44" s="100">
        <f aca="true" t="shared" si="1" ref="D44:N44">D48+D51+D54+D55+D58+D59+D60+D61+D62</f>
        <v>33686.84000000001</v>
      </c>
      <c r="E44" s="100">
        <f t="shared" si="1"/>
        <v>17707.200000000004</v>
      </c>
      <c r="F44" s="103">
        <f t="shared" si="1"/>
        <v>15569.430000000004</v>
      </c>
      <c r="G44" s="100">
        <f t="shared" si="1"/>
        <v>15331.820000000002</v>
      </c>
      <c r="H44" s="100">
        <f t="shared" si="1"/>
        <v>23667.22</v>
      </c>
      <c r="I44" s="103">
        <f t="shared" si="1"/>
        <v>28187.010000000002</v>
      </c>
      <c r="J44" s="100">
        <f t="shared" si="1"/>
        <v>12094.269999999999</v>
      </c>
      <c r="K44" s="103">
        <f t="shared" si="1"/>
        <v>15025.279999999997</v>
      </c>
      <c r="L44" s="100">
        <f t="shared" si="1"/>
        <v>33364.11</v>
      </c>
      <c r="M44" s="100">
        <f t="shared" si="1"/>
        <v>32688.609999999997</v>
      </c>
      <c r="N44" s="100">
        <f t="shared" si="1"/>
        <v>14949.739999999998</v>
      </c>
      <c r="O44" s="100">
        <f>O48+O51+O54+O55+O58+O59+O60+O61+O62</f>
        <v>38408.22999999999</v>
      </c>
      <c r="P44" s="100">
        <f aca="true" t="shared" si="2" ref="P44:U44">P48+P51+P54+P55+P58+P59+P60+P61+P62</f>
        <v>21299.840000000004</v>
      </c>
      <c r="Q44" s="100">
        <f t="shared" si="2"/>
        <v>23916.12</v>
      </c>
      <c r="R44" s="100">
        <f t="shared" si="2"/>
        <v>37227.36</v>
      </c>
      <c r="S44" s="103">
        <v>20808.279999999995</v>
      </c>
      <c r="T44" s="103">
        <v>20253.309999999998</v>
      </c>
      <c r="U44" s="100">
        <f t="shared" si="2"/>
        <v>31006.180000000004</v>
      </c>
    </row>
    <row r="45" spans="1:21" ht="15.75">
      <c r="A45" s="5" t="s">
        <v>58</v>
      </c>
      <c r="B45" s="24" t="s">
        <v>32</v>
      </c>
      <c r="C45" s="25" t="s">
        <v>28</v>
      </c>
      <c r="D45" s="78">
        <v>5507.86</v>
      </c>
      <c r="E45" s="78">
        <v>7346.01</v>
      </c>
      <c r="F45" s="78">
        <v>3909.3</v>
      </c>
      <c r="G45" s="78">
        <v>4135.97</v>
      </c>
      <c r="H45" s="78">
        <v>2458.69</v>
      </c>
      <c r="I45" s="78">
        <v>5508.73</v>
      </c>
      <c r="J45" s="78">
        <v>6804.34</v>
      </c>
      <c r="K45" s="78">
        <v>3344.7</v>
      </c>
      <c r="L45" s="78">
        <v>6251.14</v>
      </c>
      <c r="M45" s="78">
        <v>2790.12</v>
      </c>
      <c r="N45" s="78">
        <v>3483.96</v>
      </c>
      <c r="O45" s="78">
        <v>5889.09</v>
      </c>
      <c r="P45" s="78">
        <v>5998.43</v>
      </c>
      <c r="Q45" s="78">
        <v>3275.57</v>
      </c>
      <c r="R45" s="78">
        <v>6258.51</v>
      </c>
      <c r="S45" s="78">
        <v>5726.82</v>
      </c>
      <c r="T45" s="78">
        <v>4174.22</v>
      </c>
      <c r="U45" s="78">
        <v>9988.66</v>
      </c>
    </row>
    <row r="46" spans="1:21" ht="15.75">
      <c r="A46" s="3" t="s">
        <v>59</v>
      </c>
      <c r="B46" s="131" t="s">
        <v>27</v>
      </c>
      <c r="C46" s="132"/>
      <c r="D46" s="79">
        <v>498.98</v>
      </c>
      <c r="E46" s="79">
        <v>488.97</v>
      </c>
      <c r="F46" s="79">
        <v>21.46</v>
      </c>
      <c r="G46" s="79">
        <v>16.22</v>
      </c>
      <c r="H46" s="79">
        <v>318.92</v>
      </c>
      <c r="I46" s="79">
        <v>1335.02</v>
      </c>
      <c r="J46" s="79">
        <v>0</v>
      </c>
      <c r="K46" s="79">
        <v>0</v>
      </c>
      <c r="L46" s="79">
        <v>63.97</v>
      </c>
      <c r="M46" s="79">
        <v>0</v>
      </c>
      <c r="N46" s="79">
        <v>133.48</v>
      </c>
      <c r="O46" s="79">
        <v>653.26</v>
      </c>
      <c r="P46" s="79">
        <v>257.49</v>
      </c>
      <c r="Q46" s="79">
        <v>1181.33</v>
      </c>
      <c r="R46" s="79">
        <v>529.38</v>
      </c>
      <c r="S46" s="79">
        <v>84.96</v>
      </c>
      <c r="T46" s="79">
        <v>200.4</v>
      </c>
      <c r="U46" s="79">
        <v>8.23</v>
      </c>
    </row>
    <row r="47" spans="1:21" ht="15.75">
      <c r="A47" s="3" t="s">
        <v>60</v>
      </c>
      <c r="B47" s="131" t="s">
        <v>26</v>
      </c>
      <c r="C47" s="132"/>
      <c r="D47" s="79">
        <v>13175.33</v>
      </c>
      <c r="E47" s="79">
        <v>2840.53</v>
      </c>
      <c r="F47" s="79">
        <v>5027.09</v>
      </c>
      <c r="G47" s="79">
        <v>2799.31</v>
      </c>
      <c r="H47" s="79">
        <v>8434.2</v>
      </c>
      <c r="I47" s="79">
        <v>8496.3</v>
      </c>
      <c r="J47" s="79">
        <v>424.4</v>
      </c>
      <c r="K47" s="79">
        <v>5752.14</v>
      </c>
      <c r="L47" s="79">
        <v>10813.76</v>
      </c>
      <c r="M47" s="79">
        <v>15161.51</v>
      </c>
      <c r="N47" s="79">
        <v>3717.47</v>
      </c>
      <c r="O47" s="79">
        <v>12697.1</v>
      </c>
      <c r="P47" s="79">
        <v>7346.43</v>
      </c>
      <c r="Q47" s="79">
        <v>6028.79</v>
      </c>
      <c r="R47" s="79">
        <v>10797.49</v>
      </c>
      <c r="S47" s="79">
        <v>4257.46</v>
      </c>
      <c r="T47" s="79">
        <v>3571.87</v>
      </c>
      <c r="U47" s="79">
        <v>9608.51</v>
      </c>
    </row>
    <row r="48" spans="1:21" s="27" customFormat="1" ht="15.75">
      <c r="A48" s="4" t="s">
        <v>61</v>
      </c>
      <c r="B48" s="133" t="s">
        <v>29</v>
      </c>
      <c r="C48" s="134"/>
      <c r="D48" s="81">
        <f aca="true" t="shared" si="3" ref="D48:N48">SUM(D45:D47)</f>
        <v>19182.17</v>
      </c>
      <c r="E48" s="81">
        <f t="shared" si="3"/>
        <v>10675.51</v>
      </c>
      <c r="F48" s="81">
        <f t="shared" si="3"/>
        <v>8957.85</v>
      </c>
      <c r="G48" s="81">
        <f t="shared" si="3"/>
        <v>6951.5</v>
      </c>
      <c r="H48" s="81">
        <f t="shared" si="3"/>
        <v>11211.810000000001</v>
      </c>
      <c r="I48" s="81">
        <f t="shared" si="3"/>
        <v>15340.05</v>
      </c>
      <c r="J48" s="81">
        <f t="shared" si="3"/>
        <v>7228.74</v>
      </c>
      <c r="K48" s="81">
        <f t="shared" si="3"/>
        <v>9096.84</v>
      </c>
      <c r="L48" s="84">
        <f t="shared" si="3"/>
        <v>17128.870000000003</v>
      </c>
      <c r="M48" s="84">
        <f t="shared" si="3"/>
        <v>17951.63</v>
      </c>
      <c r="N48" s="84">
        <f t="shared" si="3"/>
        <v>7334.91</v>
      </c>
      <c r="O48" s="81">
        <f>SUM(O45:O47)</f>
        <v>19239.45</v>
      </c>
      <c r="P48" s="84">
        <f aca="true" t="shared" si="4" ref="P48:U48">SUM(P45:P47)</f>
        <v>13602.35</v>
      </c>
      <c r="Q48" s="84">
        <f t="shared" si="4"/>
        <v>10485.689999999999</v>
      </c>
      <c r="R48" s="84">
        <f t="shared" si="4"/>
        <v>17585.38</v>
      </c>
      <c r="S48" s="84">
        <v>10069.24</v>
      </c>
      <c r="T48" s="84">
        <v>7946.49</v>
      </c>
      <c r="U48" s="84">
        <f t="shared" si="4"/>
        <v>19605.4</v>
      </c>
    </row>
    <row r="49" spans="1:21" ht="15.75">
      <c r="A49" s="5" t="s">
        <v>62</v>
      </c>
      <c r="B49" s="24" t="s">
        <v>33</v>
      </c>
      <c r="C49" s="25" t="s">
        <v>34</v>
      </c>
      <c r="D49" s="78">
        <v>200.42</v>
      </c>
      <c r="E49" s="78">
        <v>28.25</v>
      </c>
      <c r="F49" s="78">
        <v>207.08</v>
      </c>
      <c r="G49" s="78">
        <v>554.03</v>
      </c>
      <c r="H49" s="78">
        <v>51.21</v>
      </c>
      <c r="I49" s="78">
        <v>0</v>
      </c>
      <c r="J49" s="78">
        <v>184.74</v>
      </c>
      <c r="K49" s="78">
        <v>84.7</v>
      </c>
      <c r="L49" s="78">
        <v>553.91</v>
      </c>
      <c r="M49" s="78">
        <v>48.34</v>
      </c>
      <c r="N49" s="78">
        <v>564.65</v>
      </c>
      <c r="O49" s="78">
        <v>1601.89</v>
      </c>
      <c r="P49" s="78">
        <v>336.18</v>
      </c>
      <c r="Q49" s="78">
        <v>1.18</v>
      </c>
      <c r="R49" s="78">
        <v>218.58</v>
      </c>
      <c r="S49" s="78">
        <v>46.25</v>
      </c>
      <c r="T49" s="78">
        <v>791.06</v>
      </c>
      <c r="U49" s="78">
        <v>398.41</v>
      </c>
    </row>
    <row r="50" spans="1:21" ht="15.75">
      <c r="A50" s="3" t="s">
        <v>63</v>
      </c>
      <c r="B50" s="131" t="s">
        <v>35</v>
      </c>
      <c r="C50" s="132"/>
      <c r="D50" s="79">
        <v>434.78</v>
      </c>
      <c r="E50" s="79">
        <v>4016.36</v>
      </c>
      <c r="F50" s="79">
        <v>612.38</v>
      </c>
      <c r="G50" s="79">
        <v>843</v>
      </c>
      <c r="H50" s="79">
        <v>487.03</v>
      </c>
      <c r="I50" s="79">
        <v>106.4</v>
      </c>
      <c r="J50" s="79">
        <v>199.41</v>
      </c>
      <c r="K50" s="79">
        <v>2669.52</v>
      </c>
      <c r="L50" s="79">
        <v>2132.06</v>
      </c>
      <c r="M50" s="79">
        <v>2.29</v>
      </c>
      <c r="N50" s="79">
        <v>1409.58</v>
      </c>
      <c r="O50" s="79">
        <v>3030.43</v>
      </c>
      <c r="P50" s="79">
        <v>2643.9</v>
      </c>
      <c r="Q50" s="79">
        <v>109.31</v>
      </c>
      <c r="R50" s="79">
        <v>156.82</v>
      </c>
      <c r="S50" s="79">
        <v>798.01</v>
      </c>
      <c r="T50" s="79">
        <v>2.36</v>
      </c>
      <c r="U50" s="79">
        <v>1622.52</v>
      </c>
    </row>
    <row r="51" spans="1:21" s="27" customFormat="1" ht="15.75">
      <c r="A51" s="4" t="s">
        <v>64</v>
      </c>
      <c r="B51" s="133" t="s">
        <v>29</v>
      </c>
      <c r="C51" s="134"/>
      <c r="D51" s="81">
        <f aca="true" t="shared" si="5" ref="D51:N51">SUM(D49:D50)</f>
        <v>635.1999999999999</v>
      </c>
      <c r="E51" s="81">
        <f t="shared" si="5"/>
        <v>4044.61</v>
      </c>
      <c r="F51" s="81">
        <f t="shared" si="5"/>
        <v>819.46</v>
      </c>
      <c r="G51" s="81">
        <f t="shared" si="5"/>
        <v>1397.03</v>
      </c>
      <c r="H51" s="81">
        <f t="shared" si="5"/>
        <v>538.24</v>
      </c>
      <c r="I51" s="81">
        <f t="shared" si="5"/>
        <v>106.4</v>
      </c>
      <c r="J51" s="81">
        <f t="shared" si="5"/>
        <v>384.15</v>
      </c>
      <c r="K51" s="81">
        <f t="shared" si="5"/>
        <v>2754.22</v>
      </c>
      <c r="L51" s="84">
        <f t="shared" si="5"/>
        <v>2685.97</v>
      </c>
      <c r="M51" s="84">
        <f t="shared" si="5"/>
        <v>50.63</v>
      </c>
      <c r="N51" s="84">
        <f t="shared" si="5"/>
        <v>1974.23</v>
      </c>
      <c r="O51" s="81">
        <f>SUM(O49:O50)</f>
        <v>4632.32</v>
      </c>
      <c r="P51" s="84">
        <f aca="true" t="shared" si="6" ref="P51:U51">SUM(P49:P50)</f>
        <v>2980.08</v>
      </c>
      <c r="Q51" s="84">
        <f t="shared" si="6"/>
        <v>110.49000000000001</v>
      </c>
      <c r="R51" s="84">
        <f t="shared" si="6"/>
        <v>375.4</v>
      </c>
      <c r="S51" s="84">
        <v>844.26</v>
      </c>
      <c r="T51" s="84">
        <v>793.42</v>
      </c>
      <c r="U51" s="84">
        <f t="shared" si="6"/>
        <v>2020.93</v>
      </c>
    </row>
    <row r="52" spans="1:21" ht="15.75">
      <c r="A52" s="5" t="s">
        <v>65</v>
      </c>
      <c r="B52" s="24" t="s">
        <v>36</v>
      </c>
      <c r="C52" s="25" t="s">
        <v>34</v>
      </c>
      <c r="D52" s="78">
        <v>5678.33</v>
      </c>
      <c r="E52" s="78">
        <v>953.32</v>
      </c>
      <c r="F52" s="78">
        <v>1799.44</v>
      </c>
      <c r="G52" s="78">
        <v>3068.88</v>
      </c>
      <c r="H52" s="78">
        <v>3248.12</v>
      </c>
      <c r="I52" s="78">
        <v>2357.55</v>
      </c>
      <c r="J52" s="78">
        <v>2323.99</v>
      </c>
      <c r="K52" s="78">
        <v>1031.99</v>
      </c>
      <c r="L52" s="78">
        <v>5006.38</v>
      </c>
      <c r="M52" s="78">
        <v>8259.53</v>
      </c>
      <c r="N52" s="78">
        <v>1638.99</v>
      </c>
      <c r="O52" s="78">
        <v>4393.82</v>
      </c>
      <c r="P52" s="78">
        <v>827.13</v>
      </c>
      <c r="Q52" s="78">
        <v>2671.01</v>
      </c>
      <c r="R52" s="78">
        <v>6796.27</v>
      </c>
      <c r="S52" s="78">
        <v>2318.24</v>
      </c>
      <c r="T52" s="78">
        <v>1471.44</v>
      </c>
      <c r="U52" s="78">
        <v>1678.43</v>
      </c>
    </row>
    <row r="53" spans="1:21" ht="15.75">
      <c r="A53" s="3" t="s">
        <v>66</v>
      </c>
      <c r="B53" s="131" t="s">
        <v>35</v>
      </c>
      <c r="C53" s="132"/>
      <c r="D53" s="79">
        <v>39.84</v>
      </c>
      <c r="E53" s="79">
        <v>159.45</v>
      </c>
      <c r="F53" s="79">
        <v>12.01</v>
      </c>
      <c r="G53" s="79">
        <v>3.25</v>
      </c>
      <c r="H53" s="79">
        <v>194.68</v>
      </c>
      <c r="I53" s="79">
        <v>790.19</v>
      </c>
      <c r="J53" s="79">
        <v>15.28</v>
      </c>
      <c r="K53" s="79">
        <v>0</v>
      </c>
      <c r="L53" s="79">
        <v>358.47</v>
      </c>
      <c r="M53" s="79">
        <v>35.43</v>
      </c>
      <c r="N53" s="79">
        <v>31.32</v>
      </c>
      <c r="O53" s="79">
        <v>293.71</v>
      </c>
      <c r="P53" s="79">
        <v>22.43</v>
      </c>
      <c r="Q53" s="79">
        <v>1898.13</v>
      </c>
      <c r="R53" s="79">
        <v>155.61</v>
      </c>
      <c r="S53" s="79">
        <v>419.89</v>
      </c>
      <c r="T53" s="79">
        <v>1741.12</v>
      </c>
      <c r="U53" s="79">
        <v>16.01</v>
      </c>
    </row>
    <row r="54" spans="1:21" s="27" customFormat="1" ht="15.75">
      <c r="A54" s="4" t="s">
        <v>67</v>
      </c>
      <c r="B54" s="133" t="s">
        <v>29</v>
      </c>
      <c r="C54" s="134"/>
      <c r="D54" s="81">
        <f aca="true" t="shared" si="7" ref="D54:N54">SUM(D52:D53)</f>
        <v>5718.17</v>
      </c>
      <c r="E54" s="81">
        <f t="shared" si="7"/>
        <v>1112.77</v>
      </c>
      <c r="F54" s="81">
        <f t="shared" si="7"/>
        <v>1811.45</v>
      </c>
      <c r="G54" s="81">
        <f t="shared" si="7"/>
        <v>3072.13</v>
      </c>
      <c r="H54" s="81">
        <f t="shared" si="7"/>
        <v>3442.7999999999997</v>
      </c>
      <c r="I54" s="81">
        <f t="shared" si="7"/>
        <v>3147.7400000000002</v>
      </c>
      <c r="J54" s="81">
        <f t="shared" si="7"/>
        <v>2339.27</v>
      </c>
      <c r="K54" s="81">
        <f t="shared" si="7"/>
        <v>1031.99</v>
      </c>
      <c r="L54" s="84">
        <f t="shared" si="7"/>
        <v>5364.85</v>
      </c>
      <c r="M54" s="84">
        <f t="shared" si="7"/>
        <v>8294.960000000001</v>
      </c>
      <c r="N54" s="84">
        <f t="shared" si="7"/>
        <v>1670.31</v>
      </c>
      <c r="O54" s="81">
        <f>SUM(O52:O53)</f>
        <v>4687.53</v>
      </c>
      <c r="P54" s="84">
        <f aca="true" t="shared" si="8" ref="P54:U54">SUM(P52:P53)</f>
        <v>849.56</v>
      </c>
      <c r="Q54" s="84">
        <f t="shared" si="8"/>
        <v>4569.14</v>
      </c>
      <c r="R54" s="84">
        <f t="shared" si="8"/>
        <v>6951.88</v>
      </c>
      <c r="S54" s="84">
        <v>2738.1299999999997</v>
      </c>
      <c r="T54" s="84">
        <v>3212.56</v>
      </c>
      <c r="U54" s="84">
        <f t="shared" si="8"/>
        <v>1694.44</v>
      </c>
    </row>
    <row r="55" spans="1:21" ht="15.75">
      <c r="A55" s="7">
        <v>11.4</v>
      </c>
      <c r="B55" s="124" t="s">
        <v>37</v>
      </c>
      <c r="C55" s="124"/>
      <c r="D55" s="82">
        <v>1608.79</v>
      </c>
      <c r="E55" s="82">
        <v>807.28</v>
      </c>
      <c r="F55" s="82">
        <v>1368.92</v>
      </c>
      <c r="G55" s="82">
        <v>1354.74</v>
      </c>
      <c r="H55" s="82">
        <v>2524.47</v>
      </c>
      <c r="I55" s="82">
        <v>930.14</v>
      </c>
      <c r="J55" s="82">
        <v>1194.09</v>
      </c>
      <c r="K55" s="82">
        <v>999.4</v>
      </c>
      <c r="L55" s="82">
        <v>1785.14</v>
      </c>
      <c r="M55" s="82">
        <v>1566.63</v>
      </c>
      <c r="N55" s="82">
        <v>1377.48</v>
      </c>
      <c r="O55" s="82">
        <v>2311.28</v>
      </c>
      <c r="P55" s="82">
        <v>889.69</v>
      </c>
      <c r="Q55" s="82">
        <v>1263.59</v>
      </c>
      <c r="R55" s="82">
        <v>4782.12</v>
      </c>
      <c r="S55" s="82">
        <v>2035.5</v>
      </c>
      <c r="T55" s="82">
        <v>2986.99</v>
      </c>
      <c r="U55" s="82">
        <v>1256.27</v>
      </c>
    </row>
    <row r="56" spans="1:21" ht="15.75">
      <c r="A56" s="5" t="s">
        <v>68</v>
      </c>
      <c r="B56" s="24" t="s">
        <v>38</v>
      </c>
      <c r="C56" s="25" t="s">
        <v>39</v>
      </c>
      <c r="D56" s="78">
        <v>3168.88</v>
      </c>
      <c r="E56" s="78">
        <v>332.73</v>
      </c>
      <c r="F56" s="78">
        <v>1162.7</v>
      </c>
      <c r="G56" s="78">
        <v>1304.72</v>
      </c>
      <c r="H56" s="78">
        <v>3161.62</v>
      </c>
      <c r="I56" s="78">
        <v>2906.73</v>
      </c>
      <c r="J56" s="78">
        <v>338.09</v>
      </c>
      <c r="K56" s="78">
        <v>641.37</v>
      </c>
      <c r="L56" s="78">
        <v>4082.37</v>
      </c>
      <c r="M56" s="78">
        <v>2118.43</v>
      </c>
      <c r="N56" s="78">
        <v>1146.08</v>
      </c>
      <c r="O56" s="78">
        <v>1961.44</v>
      </c>
      <c r="P56" s="78">
        <v>1362.58</v>
      </c>
      <c r="Q56" s="78">
        <v>2848.31</v>
      </c>
      <c r="R56" s="78">
        <v>3389.73</v>
      </c>
      <c r="S56" s="78">
        <v>2467.99</v>
      </c>
      <c r="T56" s="78">
        <v>1726.06</v>
      </c>
      <c r="U56" s="78">
        <v>2275.98</v>
      </c>
    </row>
    <row r="57" spans="1:21" ht="15.75">
      <c r="A57" s="3" t="s">
        <v>69</v>
      </c>
      <c r="B57" s="127" t="s">
        <v>40</v>
      </c>
      <c r="C57" s="128"/>
      <c r="D57" s="79">
        <v>281.52</v>
      </c>
      <c r="E57" s="79">
        <v>279.36</v>
      </c>
      <c r="F57" s="79">
        <v>0</v>
      </c>
      <c r="G57" s="79">
        <v>399.88</v>
      </c>
      <c r="H57" s="79">
        <v>708.58</v>
      </c>
      <c r="I57" s="79">
        <v>1.69</v>
      </c>
      <c r="J57" s="79">
        <v>115.62</v>
      </c>
      <c r="K57" s="79">
        <v>145.45</v>
      </c>
      <c r="L57" s="79">
        <v>447.68</v>
      </c>
      <c r="M57" s="79">
        <v>830.58</v>
      </c>
      <c r="N57" s="79">
        <v>790.8</v>
      </c>
      <c r="O57" s="79">
        <v>3688.35</v>
      </c>
      <c r="P57" s="79">
        <v>950.35</v>
      </c>
      <c r="Q57" s="79">
        <v>248.79</v>
      </c>
      <c r="R57" s="79">
        <v>1154.14</v>
      </c>
      <c r="S57" s="79">
        <v>130.51</v>
      </c>
      <c r="T57" s="79">
        <v>1686.71</v>
      </c>
      <c r="U57" s="79">
        <v>1117.08</v>
      </c>
    </row>
    <row r="58" spans="1:21" s="27" customFormat="1" ht="15.75">
      <c r="A58" s="4" t="s">
        <v>70</v>
      </c>
      <c r="B58" s="129" t="s">
        <v>29</v>
      </c>
      <c r="C58" s="130"/>
      <c r="D58" s="81">
        <f aca="true" t="shared" si="9" ref="D58:N58">SUM(D56:D57)</f>
        <v>3450.4</v>
      </c>
      <c r="E58" s="81">
        <f t="shared" si="9"/>
        <v>612.09</v>
      </c>
      <c r="F58" s="81">
        <f t="shared" si="9"/>
        <v>1162.7</v>
      </c>
      <c r="G58" s="81">
        <f t="shared" si="9"/>
        <v>1704.6</v>
      </c>
      <c r="H58" s="81">
        <f t="shared" si="9"/>
        <v>3870.2</v>
      </c>
      <c r="I58" s="81">
        <f t="shared" si="9"/>
        <v>2908.42</v>
      </c>
      <c r="J58" s="81">
        <f t="shared" si="9"/>
        <v>453.71</v>
      </c>
      <c r="K58" s="81">
        <f t="shared" si="9"/>
        <v>786.8199999999999</v>
      </c>
      <c r="L58" s="84">
        <f t="shared" si="9"/>
        <v>4530.05</v>
      </c>
      <c r="M58" s="84">
        <f t="shared" si="9"/>
        <v>2949.0099999999998</v>
      </c>
      <c r="N58" s="84">
        <f t="shared" si="9"/>
        <v>1936.8799999999999</v>
      </c>
      <c r="O58" s="81">
        <f>SUM(O56:O57)</f>
        <v>5649.79</v>
      </c>
      <c r="P58" s="84">
        <f aca="true" t="shared" si="10" ref="P58:U58">SUM(P56:P57)</f>
        <v>2312.93</v>
      </c>
      <c r="Q58" s="84">
        <f t="shared" si="10"/>
        <v>3097.1</v>
      </c>
      <c r="R58" s="84">
        <f t="shared" si="10"/>
        <v>4543.87</v>
      </c>
      <c r="S58" s="84">
        <v>2598.5</v>
      </c>
      <c r="T58" s="84">
        <v>3412.77</v>
      </c>
      <c r="U58" s="84">
        <f t="shared" si="10"/>
        <v>3393.06</v>
      </c>
    </row>
    <row r="59" spans="1:21" ht="15.75">
      <c r="A59" s="7">
        <v>11.6</v>
      </c>
      <c r="B59" s="124" t="s">
        <v>41</v>
      </c>
      <c r="C59" s="124"/>
      <c r="D59" s="82">
        <v>1567.4</v>
      </c>
      <c r="E59" s="82">
        <v>3.13</v>
      </c>
      <c r="F59" s="82">
        <v>9.18</v>
      </c>
      <c r="G59" s="82">
        <v>240.53</v>
      </c>
      <c r="H59" s="82">
        <v>470.44</v>
      </c>
      <c r="I59" s="82">
        <v>1600.54</v>
      </c>
      <c r="J59" s="82">
        <v>257.18</v>
      </c>
      <c r="K59" s="82">
        <v>0</v>
      </c>
      <c r="L59" s="82">
        <v>503.48</v>
      </c>
      <c r="M59" s="82">
        <v>893.03</v>
      </c>
      <c r="N59" s="82">
        <v>234.49</v>
      </c>
      <c r="O59" s="82">
        <v>260.17</v>
      </c>
      <c r="P59" s="82">
        <v>100.83</v>
      </c>
      <c r="Q59" s="82">
        <v>2279.75</v>
      </c>
      <c r="R59" s="82">
        <v>946.5</v>
      </c>
      <c r="S59" s="82">
        <v>207.41</v>
      </c>
      <c r="T59" s="82">
        <v>759.05</v>
      </c>
      <c r="U59" s="82">
        <v>522.02</v>
      </c>
    </row>
    <row r="60" spans="1:21" ht="15.75">
      <c r="A60" s="7">
        <v>11.7</v>
      </c>
      <c r="B60" s="124" t="s">
        <v>42</v>
      </c>
      <c r="C60" s="124"/>
      <c r="D60" s="82">
        <v>585.89</v>
      </c>
      <c r="E60" s="82">
        <v>137.83</v>
      </c>
      <c r="F60" s="82">
        <v>1086.53</v>
      </c>
      <c r="G60" s="82">
        <v>267.61</v>
      </c>
      <c r="H60" s="82">
        <v>966.58</v>
      </c>
      <c r="I60" s="82">
        <v>3466.5</v>
      </c>
      <c r="J60" s="82">
        <v>76.83</v>
      </c>
      <c r="K60" s="82">
        <v>2.05</v>
      </c>
      <c r="L60" s="82">
        <v>544.14</v>
      </c>
      <c r="M60" s="82">
        <v>76.71</v>
      </c>
      <c r="N60" s="82">
        <v>69.92</v>
      </c>
      <c r="O60" s="82">
        <v>642.27</v>
      </c>
      <c r="P60" s="82">
        <v>100.72</v>
      </c>
      <c r="Q60" s="82">
        <v>1451.54</v>
      </c>
      <c r="R60" s="82">
        <v>1078.43</v>
      </c>
      <c r="S60" s="82">
        <v>1844.89</v>
      </c>
      <c r="T60" s="82">
        <v>654.78</v>
      </c>
      <c r="U60" s="82">
        <v>1860.11</v>
      </c>
    </row>
    <row r="61" spans="1:21" ht="15.75">
      <c r="A61" s="7">
        <v>11.8</v>
      </c>
      <c r="B61" s="124" t="s">
        <v>53</v>
      </c>
      <c r="C61" s="124"/>
      <c r="D61" s="82">
        <v>84.91</v>
      </c>
      <c r="E61" s="82">
        <v>0</v>
      </c>
      <c r="F61" s="82">
        <v>0</v>
      </c>
      <c r="G61" s="82">
        <v>4.41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4.07</v>
      </c>
      <c r="O61" s="82">
        <v>0</v>
      </c>
      <c r="P61" s="82">
        <v>0</v>
      </c>
      <c r="Q61" s="82">
        <v>33.35</v>
      </c>
      <c r="R61" s="82">
        <v>25.33</v>
      </c>
      <c r="S61" s="82">
        <v>13.34</v>
      </c>
      <c r="T61" s="82">
        <v>0</v>
      </c>
      <c r="U61" s="82">
        <v>17.06</v>
      </c>
    </row>
    <row r="62" spans="1:21" ht="15.75">
      <c r="A62" s="7">
        <v>11.9</v>
      </c>
      <c r="B62" s="124" t="s">
        <v>43</v>
      </c>
      <c r="C62" s="124"/>
      <c r="D62" s="82">
        <v>853.91</v>
      </c>
      <c r="E62" s="82">
        <v>313.98</v>
      </c>
      <c r="F62" s="82">
        <v>353.34</v>
      </c>
      <c r="G62" s="82">
        <v>339.27</v>
      </c>
      <c r="H62" s="82">
        <v>642.68</v>
      </c>
      <c r="I62" s="82">
        <v>687.22</v>
      </c>
      <c r="J62" s="82">
        <v>160.3</v>
      </c>
      <c r="K62" s="82">
        <v>353.96</v>
      </c>
      <c r="L62" s="82">
        <v>821.61</v>
      </c>
      <c r="M62" s="82">
        <v>906.01</v>
      </c>
      <c r="N62" s="82">
        <v>347.45</v>
      </c>
      <c r="O62" s="82">
        <v>985.42</v>
      </c>
      <c r="P62" s="82">
        <v>463.68</v>
      </c>
      <c r="Q62" s="82">
        <v>625.47</v>
      </c>
      <c r="R62" s="82">
        <v>938.45</v>
      </c>
      <c r="S62" s="82">
        <v>457.01</v>
      </c>
      <c r="T62" s="82">
        <v>487.25</v>
      </c>
      <c r="U62" s="82">
        <v>636.89</v>
      </c>
    </row>
    <row r="63" spans="1:21" ht="15.75">
      <c r="A63" s="5">
        <v>12</v>
      </c>
      <c r="B63" s="125" t="s">
        <v>44</v>
      </c>
      <c r="C63" s="126"/>
      <c r="D63" s="101">
        <f aca="true" t="shared" si="11" ref="D63:N63">SUM(D64:D68)</f>
        <v>17818.500000000004</v>
      </c>
      <c r="E63" s="101">
        <f t="shared" si="11"/>
        <v>8177.18</v>
      </c>
      <c r="F63" s="101">
        <f t="shared" si="11"/>
        <v>5390.76</v>
      </c>
      <c r="G63" s="101">
        <f t="shared" si="11"/>
        <v>8162.17</v>
      </c>
      <c r="H63" s="101">
        <f t="shared" si="11"/>
        <v>10287.289999999999</v>
      </c>
      <c r="I63" s="101">
        <f t="shared" si="11"/>
        <v>21681.190000000002</v>
      </c>
      <c r="J63" s="101">
        <f t="shared" si="11"/>
        <v>6463.59</v>
      </c>
      <c r="K63" s="101">
        <f t="shared" si="11"/>
        <v>5823.92</v>
      </c>
      <c r="L63" s="101">
        <f t="shared" si="11"/>
        <v>12294.009999999998</v>
      </c>
      <c r="M63" s="101">
        <f t="shared" si="11"/>
        <v>11959.24</v>
      </c>
      <c r="N63" s="101">
        <f t="shared" si="11"/>
        <v>9048.5</v>
      </c>
      <c r="O63" s="101">
        <f>SUM(O64:O68)</f>
        <v>10491.15</v>
      </c>
      <c r="P63" s="101">
        <f aca="true" t="shared" si="12" ref="P63:U63">SUM(P64:P68)</f>
        <v>9018.560000000001</v>
      </c>
      <c r="Q63" s="101">
        <f t="shared" si="12"/>
        <v>27363.219999999998</v>
      </c>
      <c r="R63" s="101">
        <f t="shared" si="12"/>
        <v>13405.04</v>
      </c>
      <c r="S63" s="101">
        <v>11491.07</v>
      </c>
      <c r="T63" s="101">
        <v>12700.94</v>
      </c>
      <c r="U63" s="101">
        <f t="shared" si="12"/>
        <v>12013.67</v>
      </c>
    </row>
    <row r="64" spans="1:21" ht="15.75">
      <c r="A64" s="3">
        <v>12.1</v>
      </c>
      <c r="B64" s="122" t="s">
        <v>45</v>
      </c>
      <c r="C64" s="123"/>
      <c r="D64" s="79">
        <v>15129.43</v>
      </c>
      <c r="E64" s="79">
        <v>5397.12</v>
      </c>
      <c r="F64" s="79">
        <v>4434.01</v>
      </c>
      <c r="G64" s="79">
        <v>6813.92</v>
      </c>
      <c r="H64" s="79">
        <v>9021.73</v>
      </c>
      <c r="I64" s="79">
        <v>19111.43</v>
      </c>
      <c r="J64" s="79">
        <v>4928.01</v>
      </c>
      <c r="K64" s="79">
        <v>4058.34</v>
      </c>
      <c r="L64" s="79">
        <v>10857.65</v>
      </c>
      <c r="M64" s="79">
        <v>11069.11</v>
      </c>
      <c r="N64" s="79">
        <v>7548.35</v>
      </c>
      <c r="O64" s="79">
        <v>6395.83</v>
      </c>
      <c r="P64" s="79">
        <v>7230.77</v>
      </c>
      <c r="Q64" s="79">
        <v>17563.76</v>
      </c>
      <c r="R64" s="79">
        <v>9620.42</v>
      </c>
      <c r="S64" s="79">
        <v>9285.83</v>
      </c>
      <c r="T64" s="79">
        <v>11234.49</v>
      </c>
      <c r="U64" s="79">
        <v>9265.08</v>
      </c>
    </row>
    <row r="65" spans="1:21" ht="15.75">
      <c r="A65" s="3">
        <v>12.2</v>
      </c>
      <c r="B65" s="122" t="s">
        <v>46</v>
      </c>
      <c r="C65" s="123"/>
      <c r="D65" s="79">
        <v>1172.49</v>
      </c>
      <c r="E65" s="79">
        <v>658.06</v>
      </c>
      <c r="F65" s="79">
        <v>0</v>
      </c>
      <c r="G65" s="79">
        <v>0</v>
      </c>
      <c r="H65" s="79">
        <v>84.01</v>
      </c>
      <c r="I65" s="79">
        <v>131.06</v>
      </c>
      <c r="J65" s="79">
        <v>18.43</v>
      </c>
      <c r="K65" s="79">
        <v>0</v>
      </c>
      <c r="L65" s="79">
        <v>0</v>
      </c>
      <c r="M65" s="79">
        <v>375.64</v>
      </c>
      <c r="N65" s="79">
        <v>0</v>
      </c>
      <c r="O65" s="79">
        <v>0</v>
      </c>
      <c r="P65" s="79">
        <v>96.35</v>
      </c>
      <c r="Q65" s="79">
        <v>6586.98</v>
      </c>
      <c r="R65" s="79">
        <v>506.3</v>
      </c>
      <c r="S65" s="79">
        <v>63.85</v>
      </c>
      <c r="T65" s="79">
        <v>0</v>
      </c>
      <c r="U65" s="79">
        <v>1275.74</v>
      </c>
    </row>
    <row r="66" spans="1:21" ht="15.75">
      <c r="A66" s="3">
        <v>12.3</v>
      </c>
      <c r="B66" s="122" t="s">
        <v>47</v>
      </c>
      <c r="C66" s="123"/>
      <c r="D66" s="79">
        <v>1.87</v>
      </c>
      <c r="E66" s="79">
        <v>43.24</v>
      </c>
      <c r="F66" s="79">
        <v>38.34</v>
      </c>
      <c r="G66" s="79">
        <v>3.24</v>
      </c>
      <c r="H66" s="79">
        <v>13.55</v>
      </c>
      <c r="I66" s="79">
        <v>0</v>
      </c>
      <c r="J66" s="79">
        <v>11.63</v>
      </c>
      <c r="K66" s="79">
        <v>41.99</v>
      </c>
      <c r="L66" s="79">
        <v>11.91</v>
      </c>
      <c r="M66" s="79">
        <v>77.85</v>
      </c>
      <c r="N66" s="79">
        <v>2.93</v>
      </c>
      <c r="O66" s="79">
        <v>43.18</v>
      </c>
      <c r="P66" s="79">
        <v>20.64</v>
      </c>
      <c r="Q66" s="79">
        <v>0</v>
      </c>
      <c r="R66" s="79">
        <v>8.37</v>
      </c>
      <c r="S66" s="79">
        <v>5.67</v>
      </c>
      <c r="T66" s="79">
        <v>5.44</v>
      </c>
      <c r="U66" s="79">
        <v>38.83</v>
      </c>
    </row>
    <row r="67" spans="1:21" ht="15.75">
      <c r="A67" s="3">
        <v>12.4</v>
      </c>
      <c r="B67" s="122" t="s">
        <v>48</v>
      </c>
      <c r="C67" s="123"/>
      <c r="D67" s="79">
        <v>229.58</v>
      </c>
      <c r="E67" s="79">
        <v>558.97</v>
      </c>
      <c r="F67" s="79">
        <v>203.05</v>
      </c>
      <c r="G67" s="79">
        <v>560.08</v>
      </c>
      <c r="H67" s="79">
        <v>113.45</v>
      </c>
      <c r="I67" s="79">
        <v>74.99</v>
      </c>
      <c r="J67" s="79">
        <v>322.83</v>
      </c>
      <c r="K67" s="79">
        <v>550.52</v>
      </c>
      <c r="L67" s="79">
        <v>365.64</v>
      </c>
      <c r="M67" s="79">
        <v>184.73</v>
      </c>
      <c r="N67" s="79">
        <v>594.11</v>
      </c>
      <c r="O67" s="79">
        <v>606.7</v>
      </c>
      <c r="P67" s="79">
        <v>478.15</v>
      </c>
      <c r="Q67" s="79">
        <v>290.16</v>
      </c>
      <c r="R67" s="79">
        <v>291.42</v>
      </c>
      <c r="S67" s="79">
        <v>403.5</v>
      </c>
      <c r="T67" s="79">
        <v>161.28</v>
      </c>
      <c r="U67" s="79">
        <v>551.96</v>
      </c>
    </row>
    <row r="68" spans="1:21" ht="15.75">
      <c r="A68" s="3">
        <v>12.5</v>
      </c>
      <c r="B68" s="122" t="s">
        <v>49</v>
      </c>
      <c r="C68" s="123"/>
      <c r="D68" s="79">
        <v>1285.13</v>
      </c>
      <c r="E68" s="79">
        <v>1519.79</v>
      </c>
      <c r="F68" s="79">
        <v>715.36</v>
      </c>
      <c r="G68" s="79">
        <v>784.93</v>
      </c>
      <c r="H68" s="79">
        <v>1054.55</v>
      </c>
      <c r="I68" s="79">
        <v>2363.71</v>
      </c>
      <c r="J68" s="79">
        <v>1182.69</v>
      </c>
      <c r="K68" s="79">
        <v>1173.07</v>
      </c>
      <c r="L68" s="79">
        <v>1058.81</v>
      </c>
      <c r="M68" s="79">
        <v>251.91</v>
      </c>
      <c r="N68" s="79">
        <v>903.11</v>
      </c>
      <c r="O68" s="79">
        <v>3445.44</v>
      </c>
      <c r="P68" s="79">
        <v>1192.65</v>
      </c>
      <c r="Q68" s="79">
        <v>2922.32</v>
      </c>
      <c r="R68" s="79">
        <v>2978.53</v>
      </c>
      <c r="S68" s="79">
        <v>1732.22</v>
      </c>
      <c r="T68" s="79">
        <v>1299.73</v>
      </c>
      <c r="U68" s="79">
        <v>882.06</v>
      </c>
    </row>
    <row r="69" spans="1:21" ht="15.75">
      <c r="A69" s="8">
        <v>13</v>
      </c>
      <c r="B69" s="124" t="s">
        <v>71</v>
      </c>
      <c r="C69" s="124"/>
      <c r="D69" s="102">
        <f aca="true" t="shared" si="13" ref="D69:N69">D44+D63</f>
        <v>51505.34000000001</v>
      </c>
      <c r="E69" s="102">
        <f t="shared" si="13"/>
        <v>25884.380000000005</v>
      </c>
      <c r="F69" s="102">
        <f t="shared" si="13"/>
        <v>20960.190000000002</v>
      </c>
      <c r="G69" s="102">
        <f t="shared" si="13"/>
        <v>23493.99</v>
      </c>
      <c r="H69" s="102">
        <f t="shared" si="13"/>
        <v>33954.51</v>
      </c>
      <c r="I69" s="102">
        <f t="shared" si="13"/>
        <v>49868.200000000004</v>
      </c>
      <c r="J69" s="102">
        <f t="shared" si="13"/>
        <v>18557.86</v>
      </c>
      <c r="K69" s="102">
        <f t="shared" si="13"/>
        <v>20849.199999999997</v>
      </c>
      <c r="L69" s="102">
        <f t="shared" si="13"/>
        <v>45658.119999999995</v>
      </c>
      <c r="M69" s="102">
        <f t="shared" si="13"/>
        <v>44647.85</v>
      </c>
      <c r="N69" s="102">
        <f t="shared" si="13"/>
        <v>23998.239999999998</v>
      </c>
      <c r="O69" s="102">
        <f>O44+O63</f>
        <v>48899.37999999999</v>
      </c>
      <c r="P69" s="102">
        <f aca="true" t="shared" si="14" ref="P69:U69">P44+P63</f>
        <v>30318.400000000005</v>
      </c>
      <c r="Q69" s="102">
        <f t="shared" si="14"/>
        <v>51279.34</v>
      </c>
      <c r="R69" s="102">
        <f t="shared" si="14"/>
        <v>50632.4</v>
      </c>
      <c r="S69" s="102">
        <v>32299.349999999995</v>
      </c>
      <c r="T69" s="102">
        <v>32954.25</v>
      </c>
      <c r="U69" s="102">
        <f t="shared" si="14"/>
        <v>43019.850000000006</v>
      </c>
    </row>
    <row r="70" ht="15">
      <c r="L70" s="10"/>
    </row>
  </sheetData>
  <sheetProtection/>
  <mergeCells count="48">
    <mergeCell ref="B68:C68"/>
    <mergeCell ref="B69:C69"/>
    <mergeCell ref="B50:C50"/>
    <mergeCell ref="B51:C51"/>
    <mergeCell ref="B53:C53"/>
    <mergeCell ref="B54:C54"/>
    <mergeCell ref="B64:C64"/>
    <mergeCell ref="B65:C65"/>
    <mergeCell ref="B66:C66"/>
    <mergeCell ref="B67:C67"/>
    <mergeCell ref="B63:C63"/>
    <mergeCell ref="B60:C60"/>
    <mergeCell ref="B61:C61"/>
    <mergeCell ref="B55:C55"/>
    <mergeCell ref="B57:C57"/>
    <mergeCell ref="B58:C58"/>
    <mergeCell ref="B59:C59"/>
    <mergeCell ref="B62:C62"/>
    <mergeCell ref="B48:C48"/>
    <mergeCell ref="B40:C40"/>
    <mergeCell ref="B41:C41"/>
    <mergeCell ref="B42:C42"/>
    <mergeCell ref="B44:C44"/>
    <mergeCell ref="B46:C46"/>
    <mergeCell ref="B47:C47"/>
    <mergeCell ref="B43:C43"/>
    <mergeCell ref="B39:C39"/>
    <mergeCell ref="B26:C26"/>
    <mergeCell ref="B27:C27"/>
    <mergeCell ref="B30:C30"/>
    <mergeCell ref="B31:C31"/>
    <mergeCell ref="B32:C32"/>
    <mergeCell ref="B33:C33"/>
    <mergeCell ref="B29:C29"/>
    <mergeCell ref="B35:C35"/>
    <mergeCell ref="B34:C34"/>
    <mergeCell ref="B36:C36"/>
    <mergeCell ref="B37:C37"/>
    <mergeCell ref="B38:C38"/>
    <mergeCell ref="B4:C4"/>
    <mergeCell ref="A2:E2"/>
    <mergeCell ref="B20:C20"/>
    <mergeCell ref="B21:C21"/>
    <mergeCell ref="B28:C28"/>
    <mergeCell ref="B22:C22"/>
    <mergeCell ref="B23:C23"/>
    <mergeCell ref="B24:C24"/>
    <mergeCell ref="B25:C25"/>
  </mergeCells>
  <printOptions/>
  <pageMargins left="0.33" right="0.21" top="0.984251968503937" bottom="0.866141732283465" header="0.511811023622047" footer="0.511811023622047"/>
  <pageSetup horizontalDpi="600" verticalDpi="600" orientation="portrait" paperSize="9" scale="95" r:id="rId2"/>
  <rowBreaks count="1" manualBreakCount="1">
    <brk id="4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DILIP</dc:creator>
  <cp:keywords/>
  <dc:description/>
  <cp:lastModifiedBy>NIC</cp:lastModifiedBy>
  <cp:lastPrinted>2013-05-10T07:39:00Z</cp:lastPrinted>
  <dcterms:created xsi:type="dcterms:W3CDTF">2009-11-06T09:23:11Z</dcterms:created>
  <dcterms:modified xsi:type="dcterms:W3CDTF">2013-07-15T19:43:00Z</dcterms:modified>
  <cp:category/>
  <cp:version/>
  <cp:contentType/>
  <cp:contentStatus/>
</cp:coreProperties>
</file>